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 activeTab="5"/>
  </bookViews>
  <sheets>
    <sheet name="Сбербанк банкоматы" sheetId="1" r:id="rId1"/>
    <sheet name="Сбербанк ВСП" sheetId="2" r:id="rId2"/>
    <sheet name="МФЦ" sheetId="3" r:id="rId3"/>
    <sheet name="Home credit ТП" sheetId="4" r:id="rId4"/>
    <sheet name="Home credit posm" sheetId="5" r:id="rId5"/>
    <sheet name="Остановки" sheetId="6" r:id="rId6"/>
    <sheet name="Qiwi (в процессе)" sheetId="7" r:id="rId7"/>
  </sheets>
  <calcPr calcId="125725"/>
</workbook>
</file>

<file path=xl/calcChain.xml><?xml version="1.0" encoding="utf-8"?>
<calcChain xmlns="http://schemas.openxmlformats.org/spreadsheetml/2006/main">
  <c r="I11" i="6"/>
  <c r="I9"/>
  <c r="H2"/>
  <c r="I2" s="1"/>
  <c r="I8" s="1"/>
  <c r="B2"/>
  <c r="I59" i="5" l="1"/>
  <c r="I55"/>
  <c r="H55"/>
  <c r="I54"/>
  <c r="H54"/>
  <c r="I53"/>
  <c r="H53"/>
  <c r="I52"/>
  <c r="H52"/>
  <c r="H51"/>
  <c r="I51" s="1"/>
  <c r="I50"/>
  <c r="H50"/>
  <c r="H49"/>
  <c r="I49" s="1"/>
  <c r="I48"/>
  <c r="H48"/>
  <c r="I47"/>
  <c r="H47"/>
  <c r="I46"/>
  <c r="H46"/>
  <c r="I45"/>
  <c r="H45"/>
  <c r="I44"/>
  <c r="H44"/>
  <c r="H43"/>
  <c r="I43" s="1"/>
  <c r="I42"/>
  <c r="H42"/>
  <c r="H41"/>
  <c r="I41" s="1"/>
  <c r="I40"/>
  <c r="H40"/>
  <c r="I39"/>
  <c r="H39"/>
  <c r="I38"/>
  <c r="H38"/>
  <c r="I37"/>
  <c r="H37"/>
  <c r="I36"/>
  <c r="H36"/>
  <c r="H35"/>
  <c r="I35" s="1"/>
  <c r="I34"/>
  <c r="H34"/>
  <c r="H33"/>
  <c r="I33" s="1"/>
  <c r="I32"/>
  <c r="H32"/>
  <c r="I31"/>
  <c r="H31"/>
  <c r="I30"/>
  <c r="H30"/>
  <c r="I29"/>
  <c r="H29"/>
  <c r="H28"/>
  <c r="I28" s="1"/>
  <c r="I27"/>
  <c r="H27"/>
  <c r="I26"/>
  <c r="H26"/>
  <c r="H25"/>
  <c r="I25" s="1"/>
  <c r="I24"/>
  <c r="H24"/>
  <c r="I23"/>
  <c r="H23"/>
  <c r="I22"/>
  <c r="H22"/>
  <c r="I21"/>
  <c r="H21"/>
  <c r="I20"/>
  <c r="H20"/>
  <c r="H19"/>
  <c r="I19" s="1"/>
  <c r="H18"/>
  <c r="I18" s="1"/>
  <c r="H17"/>
  <c r="I17" s="1"/>
  <c r="I16"/>
  <c r="H16"/>
  <c r="I15"/>
  <c r="H15"/>
  <c r="I14"/>
  <c r="H14"/>
  <c r="I13"/>
  <c r="H13"/>
  <c r="I12"/>
  <c r="H12"/>
  <c r="I11"/>
  <c r="H11"/>
  <c r="H10"/>
  <c r="I10" s="1"/>
  <c r="H9"/>
  <c r="I9" s="1"/>
  <c r="I8"/>
  <c r="H8"/>
  <c r="I7"/>
  <c r="H7"/>
  <c r="I6"/>
  <c r="H6"/>
  <c r="I5"/>
  <c r="H5"/>
  <c r="I4"/>
  <c r="H4"/>
  <c r="I3"/>
  <c r="H3"/>
  <c r="H2"/>
  <c r="I2" s="1"/>
  <c r="I58" l="1"/>
  <c r="I101" i="4"/>
  <c r="I98"/>
  <c r="H98"/>
  <c r="I97"/>
  <c r="H97"/>
  <c r="I96"/>
  <c r="H96"/>
  <c r="H95"/>
  <c r="I95" s="1"/>
  <c r="I94"/>
  <c r="H94"/>
  <c r="I93"/>
  <c r="H93"/>
  <c r="H92"/>
  <c r="I92" s="1"/>
  <c r="I91"/>
  <c r="H91"/>
  <c r="I90"/>
  <c r="H90"/>
  <c r="I89"/>
  <c r="H89"/>
  <c r="I88"/>
  <c r="H88"/>
  <c r="H87"/>
  <c r="I87" s="1"/>
  <c r="I86"/>
  <c r="H86"/>
  <c r="I85"/>
  <c r="H85"/>
  <c r="H84"/>
  <c r="I84" s="1"/>
  <c r="I83"/>
  <c r="H83"/>
  <c r="I82"/>
  <c r="H82"/>
  <c r="I81"/>
  <c r="H81"/>
  <c r="I80"/>
  <c r="H80"/>
  <c r="H79"/>
  <c r="I79" s="1"/>
  <c r="I78"/>
  <c r="H78"/>
  <c r="I77"/>
  <c r="H77"/>
  <c r="H76"/>
  <c r="I76" s="1"/>
  <c r="I75"/>
  <c r="H75"/>
  <c r="I74"/>
  <c r="H74"/>
  <c r="I73"/>
  <c r="H73"/>
  <c r="I72"/>
  <c r="H72"/>
  <c r="H71"/>
  <c r="I71" s="1"/>
  <c r="I70"/>
  <c r="H70"/>
  <c r="I69"/>
  <c r="H69"/>
  <c r="H68"/>
  <c r="I68" s="1"/>
  <c r="I67"/>
  <c r="H67"/>
  <c r="I66"/>
  <c r="H66"/>
  <c r="I65"/>
  <c r="H65"/>
  <c r="I64"/>
  <c r="H64"/>
  <c r="H63"/>
  <c r="I63" s="1"/>
  <c r="I62"/>
  <c r="H62"/>
  <c r="I61"/>
  <c r="H61"/>
  <c r="H60"/>
  <c r="I60" s="1"/>
  <c r="I59"/>
  <c r="H59"/>
  <c r="I58"/>
  <c r="H58"/>
  <c r="I57"/>
  <c r="H57"/>
  <c r="I56"/>
  <c r="H56"/>
  <c r="H55"/>
  <c r="I55" s="1"/>
  <c r="I54"/>
  <c r="H54"/>
  <c r="H53"/>
  <c r="I53" s="1"/>
  <c r="H52"/>
  <c r="I52" s="1"/>
  <c r="I51"/>
  <c r="H51"/>
  <c r="I50"/>
  <c r="H50"/>
  <c r="I49"/>
  <c r="H49"/>
  <c r="I48"/>
  <c r="H48"/>
  <c r="H47"/>
  <c r="I47" s="1"/>
  <c r="I46"/>
  <c r="H46"/>
  <c r="H45"/>
  <c r="I45" s="1"/>
  <c r="H44"/>
  <c r="I44" s="1"/>
  <c r="I43"/>
  <c r="H43"/>
  <c r="I42"/>
  <c r="H42"/>
  <c r="I41"/>
  <c r="H41"/>
  <c r="I40"/>
  <c r="H40"/>
  <c r="H39"/>
  <c r="I39" s="1"/>
  <c r="I38"/>
  <c r="H38"/>
  <c r="H37"/>
  <c r="I37" s="1"/>
  <c r="H36"/>
  <c r="I36" s="1"/>
  <c r="I35"/>
  <c r="H35"/>
  <c r="I34"/>
  <c r="H34"/>
  <c r="I33"/>
  <c r="H33"/>
  <c r="I32"/>
  <c r="H32"/>
  <c r="H31"/>
  <c r="I31" s="1"/>
  <c r="I30"/>
  <c r="H30"/>
  <c r="H29"/>
  <c r="I29" s="1"/>
  <c r="H28"/>
  <c r="I28" s="1"/>
  <c r="I27"/>
  <c r="H27"/>
  <c r="I26"/>
  <c r="H26"/>
  <c r="I25"/>
  <c r="H25"/>
  <c r="I24"/>
  <c r="H24"/>
  <c r="H23"/>
  <c r="I23" s="1"/>
  <c r="I22"/>
  <c r="H22"/>
  <c r="H21"/>
  <c r="I21" s="1"/>
  <c r="H20"/>
  <c r="I20" s="1"/>
  <c r="I19"/>
  <c r="H19"/>
  <c r="I18"/>
  <c r="H18"/>
  <c r="I17"/>
  <c r="H17"/>
  <c r="I16"/>
  <c r="H16"/>
  <c r="H15"/>
  <c r="I15" s="1"/>
  <c r="I14"/>
  <c r="H14"/>
  <c r="H13"/>
  <c r="I13" s="1"/>
  <c r="H12"/>
  <c r="I12" s="1"/>
  <c r="I11"/>
  <c r="H11"/>
  <c r="I10"/>
  <c r="H10"/>
  <c r="I9"/>
  <c r="H9"/>
  <c r="I8"/>
  <c r="H8"/>
  <c r="H7"/>
  <c r="I7" s="1"/>
  <c r="I6"/>
  <c r="H6"/>
  <c r="H5"/>
  <c r="I5" s="1"/>
  <c r="H4"/>
  <c r="I4" s="1"/>
  <c r="I3"/>
  <c r="I100" s="1"/>
  <c r="H3"/>
  <c r="I2"/>
  <c r="H2"/>
  <c r="H3" i="3"/>
  <c r="I3" s="1"/>
  <c r="H2"/>
  <c r="I2" s="1"/>
  <c r="I5" s="1"/>
</calcChain>
</file>

<file path=xl/sharedStrings.xml><?xml version="1.0" encoding="utf-8"?>
<sst xmlns="http://schemas.openxmlformats.org/spreadsheetml/2006/main" count="236" uniqueCount="170">
  <si>
    <t>Банкоматы Сбербанк Сочи</t>
  </si>
  <si>
    <t>Кол-во объектов</t>
  </si>
  <si>
    <t>Базовая стоимость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</si>
  <si>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</si>
  <si>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</si>
  <si>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</si>
  <si>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</si>
  <si>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Стоимость с учетом коэфф.</t>
  </si>
  <si>
    <t>Сумма по городу</t>
  </si>
  <si>
    <t>Центральный</t>
  </si>
  <si>
    <t xml:space="preserve">Лазаревский </t>
  </si>
  <si>
    <t>Адлерский</t>
  </si>
  <si>
    <t>Хостинский</t>
  </si>
  <si>
    <t>Итого:</t>
  </si>
  <si>
    <t>Цена, указанная клиенту:</t>
  </si>
  <si>
    <t>ВСП Сбербанк Сочи</t>
  </si>
  <si>
    <t>Поселок Черешня</t>
  </si>
  <si>
    <t>МФЦ</t>
  </si>
  <si>
    <t>Москва</t>
  </si>
  <si>
    <t>Зеленоград</t>
  </si>
  <si>
    <t>Номе credit</t>
  </si>
  <si>
    <t>Дальнереченск</t>
  </si>
  <si>
    <t>Алдан</t>
  </si>
  <si>
    <t>Лесозаводск</t>
  </si>
  <si>
    <t>Тында</t>
  </si>
  <si>
    <t>Райчихинск</t>
  </si>
  <si>
    <t>Елизово</t>
  </si>
  <si>
    <t>Холмск</t>
  </si>
  <si>
    <t>Невельск</t>
  </si>
  <si>
    <t>Зея</t>
  </si>
  <si>
    <t>Нерюнгри</t>
  </si>
  <si>
    <t>Советская Гавань</t>
  </si>
  <si>
    <t>Петропавловск-Камчатский</t>
  </si>
  <si>
    <t>Корсаков</t>
  </si>
  <si>
    <t>Шатура</t>
  </si>
  <si>
    <t>Егорьевск</t>
  </si>
  <si>
    <t>Лыткарино</t>
  </si>
  <si>
    <t>Ступино</t>
  </si>
  <si>
    <t>Белебей</t>
  </si>
  <si>
    <t>Мелеуз</t>
  </si>
  <si>
    <t>Туймазы</t>
  </si>
  <si>
    <t>Елабуга</t>
  </si>
  <si>
    <t>Кумертау</t>
  </si>
  <si>
    <t>Медногорск</t>
  </si>
  <si>
    <t>Кунгур</t>
  </si>
  <si>
    <t>Гай</t>
  </si>
  <si>
    <t>Стерлитамак</t>
  </si>
  <si>
    <t>Октябрьский</t>
  </si>
  <si>
    <t>Сибай</t>
  </si>
  <si>
    <t>Черняховск</t>
  </si>
  <si>
    <t>Кондопога</t>
  </si>
  <si>
    <t>Ухта</t>
  </si>
  <si>
    <t>Печора</t>
  </si>
  <si>
    <t>Всеволожск</t>
  </si>
  <si>
    <t>Выборг</t>
  </si>
  <si>
    <t>Советск</t>
  </si>
  <si>
    <t>Мончегорск</t>
  </si>
  <si>
    <t>Гатчина</t>
  </si>
  <si>
    <t>Тихвин</t>
  </si>
  <si>
    <t>Кандалакша</t>
  </si>
  <si>
    <t>Великие Луки</t>
  </si>
  <si>
    <t>Коряжма</t>
  </si>
  <si>
    <t>Костомукша</t>
  </si>
  <si>
    <t>Славгород</t>
  </si>
  <si>
    <t>Анжеро-Судженск</t>
  </si>
  <si>
    <t>Осинники</t>
  </si>
  <si>
    <t>Канск</t>
  </si>
  <si>
    <t>Шарыпово</t>
  </si>
  <si>
    <t>Новоалтайск</t>
  </si>
  <si>
    <t>Абакан</t>
  </si>
  <si>
    <t>Заринск</t>
  </si>
  <si>
    <t>Братск</t>
  </si>
  <si>
    <t>Киселевск</t>
  </si>
  <si>
    <t>Белово</t>
  </si>
  <si>
    <t>Междуреченск</t>
  </si>
  <si>
    <t>Куйбышев</t>
  </si>
  <si>
    <t>Бердск</t>
  </si>
  <si>
    <t>Камень-на-Оби</t>
  </si>
  <si>
    <t>Заводоуковск</t>
  </si>
  <si>
    <t>Ишим</t>
  </si>
  <si>
    <t>Карталы</t>
  </si>
  <si>
    <t>Ханты-Мансийск</t>
  </si>
  <si>
    <t>Губкин</t>
  </si>
  <si>
    <t>Лиски</t>
  </si>
  <si>
    <t>Вязники</t>
  </si>
  <si>
    <t>Шуя</t>
  </si>
  <si>
    <t>Вышний Волочек</t>
  </si>
  <si>
    <t>Рыбинск</t>
  </si>
  <si>
    <t>Гусь-Хрустальный</t>
  </si>
  <si>
    <t>Александров</t>
  </si>
  <si>
    <t>Борисоглебск</t>
  </si>
  <si>
    <t>Новозыбков</t>
  </si>
  <si>
    <t>Кольчугино</t>
  </si>
  <si>
    <t>Шебекино</t>
  </si>
  <si>
    <t>Ковров</t>
  </si>
  <si>
    <t>Россошь</t>
  </si>
  <si>
    <t>Кинешма</t>
  </si>
  <si>
    <t>Грязи</t>
  </si>
  <si>
    <t>Мценск</t>
  </si>
  <si>
    <t>Вязьма</t>
  </si>
  <si>
    <t>Ярцево</t>
  </si>
  <si>
    <t>Ржев</t>
  </si>
  <si>
    <t>Рославль</t>
  </si>
  <si>
    <t>Щекино</t>
  </si>
  <si>
    <t>Алексин</t>
  </si>
  <si>
    <t>Красный Бор</t>
  </si>
  <si>
    <t>Гулькевичи</t>
  </si>
  <si>
    <t>Темрюк</t>
  </si>
  <si>
    <t>Невинномысск</t>
  </si>
  <si>
    <t>Зеленокумск</t>
  </si>
  <si>
    <t>Новоалександровск</t>
  </si>
  <si>
    <t>Аксай</t>
  </si>
  <si>
    <t>Железноводск</t>
  </si>
  <si>
    <t>Славянск-на-Кубани</t>
  </si>
  <si>
    <t>Михайловск</t>
  </si>
  <si>
    <t>Ипатово</t>
  </si>
  <si>
    <t>Майкоп</t>
  </si>
  <si>
    <t>Остановки</t>
  </si>
  <si>
    <t>Абинск</t>
  </si>
  <si>
    <t>Азов</t>
  </si>
  <si>
    <t>Анапа</t>
  </si>
  <si>
    <t>Арамиль</t>
  </si>
  <si>
    <t>Армавир</t>
  </si>
  <si>
    <t>Асбест</t>
  </si>
  <si>
    <t>Ачинск</t>
  </si>
  <si>
    <t>Богданович</t>
  </si>
  <si>
    <t>Большеречье</t>
  </si>
  <si>
    <t>Верхняя Пышма</t>
  </si>
  <si>
    <t>Волгодонск</t>
  </si>
  <si>
    <t>Геленджик</t>
  </si>
  <si>
    <t>Динская</t>
  </si>
  <si>
    <t>Ейск</t>
  </si>
  <si>
    <t>Екатеринбург</t>
  </si>
  <si>
    <t>Жигулевск</t>
  </si>
  <si>
    <t>Заречный</t>
  </si>
  <si>
    <t>Златоуст</t>
  </si>
  <si>
    <t>Исилькуль</t>
  </si>
  <si>
    <t>Калачинск</t>
  </si>
  <si>
    <t>Каменск-Шахтинский</t>
  </si>
  <si>
    <t>Кировград</t>
  </si>
  <si>
    <t>Копейск</t>
  </si>
  <si>
    <t>Коркино</t>
  </si>
  <si>
    <t>Краснодар</t>
  </si>
  <si>
    <t>Краснотурьинск</t>
  </si>
  <si>
    <t>Красноярск</t>
  </si>
  <si>
    <t>Крымск</t>
  </si>
  <si>
    <t>Любино</t>
  </si>
  <si>
    <t>Миасс</t>
  </si>
  <si>
    <t>Минусинск</t>
  </si>
  <si>
    <t>Назарово</t>
  </si>
  <si>
    <t>Нижний Тагил</t>
  </si>
  <si>
    <t>Новороссийск</t>
  </si>
  <si>
    <t>Новосибирск</t>
  </si>
  <si>
    <t>Новочеркасск</t>
  </si>
  <si>
    <t>Норильск</t>
  </si>
  <si>
    <t>Омск</t>
  </si>
  <si>
    <t>Первоуральск</t>
  </si>
  <si>
    <t>Ростов-на-Дону</t>
  </si>
  <si>
    <t>Самара</t>
  </si>
  <si>
    <t>Сочи</t>
  </si>
  <si>
    <t>Сухой Лог</t>
  </si>
  <si>
    <t>Таврическое</t>
  </si>
  <si>
    <t>Таганрог</t>
  </si>
  <si>
    <t>Тольятти</t>
  </si>
  <si>
    <t>Трудобеликовский</t>
  </si>
  <si>
    <t>Усть-Лабинск</t>
  </si>
  <si>
    <t>Челябинск</t>
  </si>
  <si>
    <t>Шахты</t>
  </si>
  <si>
    <t>Выплачено агентам:</t>
  </si>
  <si>
    <t>В ПРОЦЕССЕ</t>
  </si>
</sst>
</file>

<file path=xl/styles.xml><?xml version="1.0" encoding="utf-8"?>
<styleSheet xmlns="http://schemas.openxmlformats.org/spreadsheetml/2006/main">
  <numFmts count="3">
    <numFmt numFmtId="164" formatCode="#,##0&quot;р.&quot;"/>
    <numFmt numFmtId="165" formatCode="#,##0.0&quot;р.&quot;"/>
    <numFmt numFmtId="166" formatCode="#,##0.00&quot;р.&quot;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 applyAlignment="1">
      <alignment horizontal="left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9" borderId="1" xfId="1" applyFont="1" applyFill="1" applyBorder="1" applyAlignment="1">
      <alignment vertical="center" wrapText="1" shrinkToFit="1"/>
    </xf>
    <xf numFmtId="0" fontId="2" fillId="11" borderId="1" xfId="1" applyFont="1" applyFill="1" applyBorder="1" applyAlignment="1">
      <alignment vertical="center" wrapText="1" shrinkToFit="1"/>
    </xf>
    <xf numFmtId="0" fontId="0" fillId="8" borderId="0" xfId="0" applyFill="1" applyAlignment="1">
      <alignment horizontal="left"/>
    </xf>
    <xf numFmtId="0" fontId="2" fillId="7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10" borderId="1" xfId="1" applyFont="1" applyFill="1" applyBorder="1" applyAlignment="1">
      <alignment vertical="center" wrapText="1" shrinkToFi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Border="1"/>
    <xf numFmtId="166" fontId="0" fillId="0" borderId="0" xfId="0" applyNumberFormat="1" applyAlignment="1">
      <alignment horizontal="center" vertical="center"/>
    </xf>
    <xf numFmtId="0" fontId="0" fillId="10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0" fontId="0" fillId="10" borderId="0" xfId="0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I11" sqref="I11"/>
    </sheetView>
  </sheetViews>
  <sheetFormatPr defaultRowHeight="15"/>
  <cols>
    <col min="1" max="1" width="21.7109375" bestFit="1" customWidth="1"/>
    <col min="4" max="4" width="20" customWidth="1"/>
    <col min="5" max="5" width="12.140625" customWidth="1"/>
    <col min="6" max="6" width="10.85546875" customWidth="1"/>
    <col min="7" max="7" width="11" customWidth="1"/>
    <col min="8" max="8" width="13.5703125" customWidth="1"/>
  </cols>
  <sheetData>
    <row r="1" spans="1:9" ht="67.5" customHeight="1">
      <c r="A1" s="8" t="s">
        <v>0</v>
      </c>
      <c r="B1" s="9" t="s">
        <v>1</v>
      </c>
      <c r="C1" s="10" t="s">
        <v>2</v>
      </c>
      <c r="D1" s="18" t="s">
        <v>3</v>
      </c>
      <c r="E1" s="6" t="s">
        <v>4</v>
      </c>
      <c r="F1" s="7" t="s">
        <v>5</v>
      </c>
      <c r="G1" s="11" t="s">
        <v>6</v>
      </c>
      <c r="H1" s="15" t="s">
        <v>7</v>
      </c>
      <c r="I1" s="16" t="s">
        <v>8</v>
      </c>
    </row>
    <row r="2" spans="1:9">
      <c r="A2" s="2" t="s">
        <v>9</v>
      </c>
      <c r="B2" s="3">
        <v>114</v>
      </c>
      <c r="C2" s="3">
        <v>100</v>
      </c>
      <c r="D2" s="3">
        <v>1</v>
      </c>
      <c r="E2" s="3">
        <v>1.25</v>
      </c>
      <c r="F2" s="3">
        <v>0.8</v>
      </c>
      <c r="G2" s="3">
        <v>1</v>
      </c>
      <c r="H2" s="3">
        <v>100</v>
      </c>
      <c r="I2" s="4">
        <v>11400</v>
      </c>
    </row>
    <row r="3" spans="1:9">
      <c r="A3" s="2" t="s">
        <v>10</v>
      </c>
      <c r="B3" s="3">
        <v>12</v>
      </c>
      <c r="C3" s="3">
        <v>100</v>
      </c>
      <c r="D3" s="3">
        <v>1</v>
      </c>
      <c r="E3" s="3">
        <v>1.5</v>
      </c>
      <c r="F3" s="3">
        <v>1.3</v>
      </c>
      <c r="G3" s="3">
        <v>1</v>
      </c>
      <c r="H3" s="3">
        <v>195</v>
      </c>
      <c r="I3" s="4">
        <v>2340</v>
      </c>
    </row>
    <row r="4" spans="1:9">
      <c r="A4" s="2" t="s">
        <v>11</v>
      </c>
      <c r="B4" s="3">
        <v>99</v>
      </c>
      <c r="C4" s="3">
        <v>100</v>
      </c>
      <c r="D4" s="3">
        <v>1</v>
      </c>
      <c r="E4" s="3">
        <v>1.25</v>
      </c>
      <c r="F4" s="3">
        <v>1</v>
      </c>
      <c r="G4" s="3">
        <v>1</v>
      </c>
      <c r="H4" s="3">
        <v>125</v>
      </c>
      <c r="I4" s="4">
        <v>12375</v>
      </c>
    </row>
    <row r="5" spans="1:9">
      <c r="A5" s="2" t="s">
        <v>12</v>
      </c>
      <c r="B5" s="3">
        <v>44</v>
      </c>
      <c r="C5" s="3">
        <v>100</v>
      </c>
      <c r="D5" s="3">
        <v>1</v>
      </c>
      <c r="E5" s="3">
        <v>1.5</v>
      </c>
      <c r="F5" s="3">
        <v>1</v>
      </c>
      <c r="G5" s="3">
        <v>1</v>
      </c>
      <c r="H5" s="3">
        <v>150</v>
      </c>
      <c r="I5" s="4">
        <v>6600</v>
      </c>
    </row>
    <row r="6" spans="1:9">
      <c r="A6" s="2"/>
      <c r="B6" s="2"/>
      <c r="C6" s="2"/>
      <c r="D6" s="2"/>
      <c r="E6" s="2"/>
      <c r="F6" s="2"/>
      <c r="G6" s="2"/>
      <c r="H6" s="2"/>
      <c r="I6" s="5"/>
    </row>
    <row r="7" spans="1:9">
      <c r="A7" s="2"/>
      <c r="B7" s="2"/>
      <c r="C7" s="2"/>
      <c r="D7" s="2"/>
      <c r="E7" s="2"/>
      <c r="F7" s="2"/>
      <c r="G7" s="1" t="s">
        <v>13</v>
      </c>
      <c r="H7" s="1"/>
      <c r="I7" s="4">
        <v>32715</v>
      </c>
    </row>
    <row r="8" spans="1:9">
      <c r="A8" s="2"/>
      <c r="B8" s="2"/>
      <c r="C8" s="2"/>
      <c r="D8" s="2"/>
      <c r="E8" s="2"/>
      <c r="F8" s="2"/>
      <c r="G8" s="12" t="s">
        <v>14</v>
      </c>
      <c r="H8" s="12"/>
      <c r="I8" s="4">
        <v>32280</v>
      </c>
    </row>
    <row r="10" spans="1:9">
      <c r="G10" s="47" t="s">
        <v>168</v>
      </c>
      <c r="H10" s="47"/>
      <c r="I10" s="21">
        <v>21200</v>
      </c>
    </row>
  </sheetData>
  <mergeCells count="3">
    <mergeCell ref="G7:H7"/>
    <mergeCell ref="G8:H8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I15" sqref="I15"/>
    </sheetView>
  </sheetViews>
  <sheetFormatPr defaultRowHeight="15"/>
  <cols>
    <col min="1" max="1" width="18" customWidth="1"/>
    <col min="4" max="4" width="20.85546875" customWidth="1"/>
    <col min="5" max="5" width="11.28515625" customWidth="1"/>
    <col min="6" max="6" width="10.28515625" customWidth="1"/>
    <col min="7" max="7" width="12.42578125" customWidth="1"/>
    <col min="8" max="8" width="12.7109375" customWidth="1"/>
  </cols>
  <sheetData>
    <row r="1" spans="1:9" ht="66" customHeight="1">
      <c r="A1" s="25" t="s">
        <v>15</v>
      </c>
      <c r="B1" s="26" t="s">
        <v>1</v>
      </c>
      <c r="C1" s="28" t="s">
        <v>2</v>
      </c>
      <c r="D1" s="18" t="s">
        <v>3</v>
      </c>
      <c r="E1" s="23" t="s">
        <v>4</v>
      </c>
      <c r="F1" s="24" t="s">
        <v>5</v>
      </c>
      <c r="G1" s="30" t="s">
        <v>6</v>
      </c>
      <c r="H1" s="13" t="s">
        <v>7</v>
      </c>
      <c r="I1" s="14" t="s">
        <v>8</v>
      </c>
    </row>
    <row r="2" spans="1:9">
      <c r="A2" s="19" t="s">
        <v>9</v>
      </c>
      <c r="B2" s="20">
        <v>14</v>
      </c>
      <c r="C2" s="20">
        <v>800</v>
      </c>
      <c r="D2" s="20">
        <v>1</v>
      </c>
      <c r="E2" s="20">
        <v>1.25</v>
      </c>
      <c r="F2" s="20">
        <v>1.3</v>
      </c>
      <c r="G2" s="20">
        <v>1.25</v>
      </c>
      <c r="H2" s="20">
        <v>1625</v>
      </c>
      <c r="I2" s="21">
        <v>22750</v>
      </c>
    </row>
    <row r="3" spans="1:9">
      <c r="A3" s="19" t="s">
        <v>10</v>
      </c>
      <c r="B3" s="20">
        <v>2</v>
      </c>
      <c r="C3" s="20">
        <v>800</v>
      </c>
      <c r="D3" s="20">
        <v>1</v>
      </c>
      <c r="E3" s="20">
        <v>1.5</v>
      </c>
      <c r="F3" s="20">
        <v>1.7</v>
      </c>
      <c r="G3" s="20">
        <v>1.25</v>
      </c>
      <c r="H3" s="20">
        <v>2550</v>
      </c>
      <c r="I3" s="21">
        <v>5100</v>
      </c>
    </row>
    <row r="4" spans="1:9">
      <c r="A4" s="19" t="s">
        <v>11</v>
      </c>
      <c r="B4" s="20">
        <v>11</v>
      </c>
      <c r="C4" s="20">
        <v>800</v>
      </c>
      <c r="D4" s="20">
        <v>1</v>
      </c>
      <c r="E4" s="20">
        <v>1.25</v>
      </c>
      <c r="F4" s="20">
        <v>1.3</v>
      </c>
      <c r="G4" s="20">
        <v>1.25</v>
      </c>
      <c r="H4" s="20">
        <v>1625</v>
      </c>
      <c r="I4" s="21">
        <v>17875</v>
      </c>
    </row>
    <row r="5" spans="1:9">
      <c r="A5" s="19" t="s">
        <v>12</v>
      </c>
      <c r="B5" s="20">
        <v>5</v>
      </c>
      <c r="C5" s="20">
        <v>800</v>
      </c>
      <c r="D5" s="20">
        <v>1</v>
      </c>
      <c r="E5" s="20">
        <v>1.5</v>
      </c>
      <c r="F5" s="20">
        <v>1.3</v>
      </c>
      <c r="G5" s="20">
        <v>1.25</v>
      </c>
      <c r="H5" s="20">
        <v>1950</v>
      </c>
      <c r="I5" s="21">
        <v>9750</v>
      </c>
    </row>
    <row r="6" spans="1:9">
      <c r="A6" s="19" t="s">
        <v>16</v>
      </c>
      <c r="B6" s="32">
        <v>1</v>
      </c>
      <c r="C6" s="20">
        <v>800</v>
      </c>
      <c r="D6" s="32">
        <v>1</v>
      </c>
      <c r="E6" s="32">
        <v>2</v>
      </c>
      <c r="F6" s="32">
        <v>1.7</v>
      </c>
      <c r="G6" s="20">
        <v>1.25</v>
      </c>
      <c r="H6" s="32">
        <v>3400</v>
      </c>
      <c r="I6" s="33">
        <v>3400</v>
      </c>
    </row>
    <row r="7" spans="1:9">
      <c r="A7" s="19"/>
      <c r="B7" s="32"/>
      <c r="C7" s="32"/>
      <c r="D7" s="32"/>
      <c r="E7" s="32"/>
      <c r="F7" s="32"/>
      <c r="G7" s="32"/>
      <c r="H7" s="32"/>
      <c r="I7" s="33"/>
    </row>
    <row r="8" spans="1:9">
      <c r="A8" s="19"/>
      <c r="B8" s="19"/>
      <c r="C8" s="19"/>
      <c r="D8" s="19"/>
      <c r="E8" s="19"/>
      <c r="F8" s="19"/>
      <c r="G8" s="1" t="s">
        <v>13</v>
      </c>
      <c r="H8" s="1"/>
      <c r="I8" s="21">
        <v>58875</v>
      </c>
    </row>
    <row r="9" spans="1:9">
      <c r="A9" s="19"/>
      <c r="B9" s="19"/>
      <c r="C9" s="19"/>
      <c r="D9" s="19"/>
      <c r="E9" s="19"/>
      <c r="F9" s="19"/>
      <c r="G9" s="12" t="s">
        <v>14</v>
      </c>
      <c r="H9" s="12"/>
      <c r="I9" s="21">
        <v>39600</v>
      </c>
    </row>
    <row r="11" spans="1:9">
      <c r="G11" s="47" t="s">
        <v>168</v>
      </c>
      <c r="H11" s="47"/>
      <c r="I11" s="22">
        <v>17290</v>
      </c>
    </row>
  </sheetData>
  <mergeCells count="3">
    <mergeCell ref="G8:H8"/>
    <mergeCell ref="G9:H9"/>
    <mergeCell ref="G11:H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8" sqref="I8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25" t="s">
        <v>17</v>
      </c>
      <c r="B1" s="26" t="s">
        <v>1</v>
      </c>
      <c r="C1" s="28" t="s">
        <v>2</v>
      </c>
      <c r="D1" s="29" t="s">
        <v>3</v>
      </c>
      <c r="E1" s="23" t="s">
        <v>4</v>
      </c>
      <c r="F1" s="24" t="s">
        <v>5</v>
      </c>
      <c r="G1" s="30" t="s">
        <v>6</v>
      </c>
      <c r="H1" s="27" t="s">
        <v>7</v>
      </c>
      <c r="I1" s="31" t="s">
        <v>8</v>
      </c>
    </row>
    <row r="2" spans="1:9">
      <c r="A2" s="19" t="s">
        <v>18</v>
      </c>
      <c r="B2" s="20">
        <v>54</v>
      </c>
      <c r="C2" s="20">
        <v>1200</v>
      </c>
      <c r="D2" s="20">
        <v>2</v>
      </c>
      <c r="E2" s="20">
        <v>1</v>
      </c>
      <c r="F2" s="20">
        <v>1</v>
      </c>
      <c r="G2" s="20">
        <v>1.25</v>
      </c>
      <c r="H2" s="20">
        <f>C2*D2*E2*F2*G2</f>
        <v>3000</v>
      </c>
      <c r="I2" s="21">
        <f>H2*B2</f>
        <v>162000</v>
      </c>
    </row>
    <row r="3" spans="1:9">
      <c r="A3" s="19" t="s">
        <v>19</v>
      </c>
      <c r="B3" s="20">
        <v>3</v>
      </c>
      <c r="C3" s="20">
        <v>1200</v>
      </c>
      <c r="D3" s="20">
        <v>2</v>
      </c>
      <c r="E3" s="20">
        <v>1.25</v>
      </c>
      <c r="F3" s="20">
        <v>1.7</v>
      </c>
      <c r="G3" s="20">
        <v>1.25</v>
      </c>
      <c r="H3" s="20">
        <f t="shared" ref="H3" si="0">C3*D3*E3*F3*G3</f>
        <v>6375</v>
      </c>
      <c r="I3" s="21">
        <f t="shared" ref="I3" si="1">H3*B3</f>
        <v>19125</v>
      </c>
    </row>
    <row r="4" spans="1:9">
      <c r="A4" s="19"/>
      <c r="B4" s="32"/>
      <c r="C4" s="32"/>
      <c r="D4" s="32"/>
      <c r="E4" s="32"/>
      <c r="F4" s="32"/>
      <c r="G4" s="32"/>
      <c r="H4" s="32"/>
      <c r="I4" s="33"/>
    </row>
    <row r="5" spans="1:9">
      <c r="A5" s="19"/>
      <c r="B5" s="19"/>
      <c r="C5" s="19"/>
      <c r="D5" s="19"/>
      <c r="E5" s="19"/>
      <c r="F5" s="19"/>
      <c r="G5" s="1" t="s">
        <v>13</v>
      </c>
      <c r="H5" s="1"/>
      <c r="I5" s="21">
        <f>SUM(I2:I3)</f>
        <v>181125</v>
      </c>
    </row>
    <row r="6" spans="1:9">
      <c r="A6" s="19"/>
      <c r="B6" s="19"/>
      <c r="C6" s="19"/>
      <c r="D6" s="19"/>
      <c r="E6" s="19"/>
      <c r="F6" s="19"/>
      <c r="G6" s="12" t="s">
        <v>14</v>
      </c>
      <c r="H6" s="12"/>
      <c r="I6" s="21"/>
    </row>
    <row r="8" spans="1:9">
      <c r="G8" s="47" t="s">
        <v>168</v>
      </c>
      <c r="H8" s="47"/>
      <c r="I8" s="21">
        <v>100000</v>
      </c>
    </row>
  </sheetData>
  <mergeCells count="3">
    <mergeCell ref="G5:H5"/>
    <mergeCell ref="G6:H6"/>
    <mergeCell ref="G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"/>
  <sheetViews>
    <sheetView workbookViewId="0">
      <pane ySplit="1" topLeftCell="A86" activePane="bottomLeft" state="frozen"/>
      <selection pane="bottomLeft" activeCell="I105" sqref="I105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">
      <c r="A1" s="25" t="s">
        <v>20</v>
      </c>
      <c r="B1" s="26" t="s">
        <v>1</v>
      </c>
      <c r="C1" s="28" t="s">
        <v>2</v>
      </c>
      <c r="D1" s="18" t="s">
        <v>3</v>
      </c>
      <c r="E1" s="23" t="s">
        <v>4</v>
      </c>
      <c r="F1" s="24" t="s">
        <v>5</v>
      </c>
      <c r="G1" s="30" t="s">
        <v>6</v>
      </c>
      <c r="H1" s="13" t="s">
        <v>7</v>
      </c>
      <c r="I1" s="14" t="s">
        <v>8</v>
      </c>
    </row>
    <row r="2" spans="1:9">
      <c r="A2" s="17" t="s">
        <v>21</v>
      </c>
      <c r="B2" s="36">
        <v>1</v>
      </c>
      <c r="C2" s="37">
        <v>400</v>
      </c>
      <c r="D2" s="20">
        <v>1.5</v>
      </c>
      <c r="E2" s="20">
        <v>1.75</v>
      </c>
      <c r="F2" s="20">
        <v>1.7</v>
      </c>
      <c r="G2" s="20">
        <v>1.5</v>
      </c>
      <c r="H2" s="38">
        <f>C2*D2*E2*F2*G2</f>
        <v>2677.5</v>
      </c>
      <c r="I2" s="38">
        <f>H2*B2</f>
        <v>2677.5</v>
      </c>
    </row>
    <row r="3" spans="1:9">
      <c r="A3" s="17" t="s">
        <v>22</v>
      </c>
      <c r="B3" s="36">
        <v>2</v>
      </c>
      <c r="C3" s="37">
        <v>400</v>
      </c>
      <c r="D3" s="20">
        <v>1.5</v>
      </c>
      <c r="E3" s="20">
        <v>1.75</v>
      </c>
      <c r="F3" s="20">
        <v>1.7</v>
      </c>
      <c r="G3" s="20">
        <v>1.5</v>
      </c>
      <c r="H3" s="38">
        <f t="shared" ref="H3:H66" si="0">C3*D3*E3*F3*G3</f>
        <v>2677.5</v>
      </c>
      <c r="I3" s="38">
        <f t="shared" ref="I3:I66" si="1">H3*B3</f>
        <v>5355</v>
      </c>
    </row>
    <row r="4" spans="1:9">
      <c r="A4" s="17" t="s">
        <v>23</v>
      </c>
      <c r="B4" s="36">
        <v>1</v>
      </c>
      <c r="C4" s="37">
        <v>400</v>
      </c>
      <c r="D4" s="20">
        <v>1.5</v>
      </c>
      <c r="E4" s="20">
        <v>1.75</v>
      </c>
      <c r="F4" s="20">
        <v>1.7</v>
      </c>
      <c r="G4" s="20">
        <v>1.5</v>
      </c>
      <c r="H4" s="38">
        <f t="shared" si="0"/>
        <v>2677.5</v>
      </c>
      <c r="I4" s="38">
        <f t="shared" si="1"/>
        <v>2677.5</v>
      </c>
    </row>
    <row r="5" spans="1:9">
      <c r="A5" s="17" t="s">
        <v>24</v>
      </c>
      <c r="B5" s="36">
        <v>1</v>
      </c>
      <c r="C5" s="37">
        <v>400</v>
      </c>
      <c r="D5" s="20">
        <v>1.5</v>
      </c>
      <c r="E5" s="20">
        <v>1.75</v>
      </c>
      <c r="F5" s="20">
        <v>1.7</v>
      </c>
      <c r="G5" s="20">
        <v>1.5</v>
      </c>
      <c r="H5" s="38">
        <f t="shared" si="0"/>
        <v>2677.5</v>
      </c>
      <c r="I5" s="38">
        <f t="shared" si="1"/>
        <v>2677.5</v>
      </c>
    </row>
    <row r="6" spans="1:9">
      <c r="A6" s="17" t="s">
        <v>25</v>
      </c>
      <c r="B6" s="36">
        <v>1</v>
      </c>
      <c r="C6" s="37">
        <v>400</v>
      </c>
      <c r="D6" s="20">
        <v>1.5</v>
      </c>
      <c r="E6" s="32">
        <v>1.75</v>
      </c>
      <c r="F6" s="20">
        <v>1.7</v>
      </c>
      <c r="G6" s="20">
        <v>1.5</v>
      </c>
      <c r="H6" s="39">
        <f t="shared" si="0"/>
        <v>2677.5</v>
      </c>
      <c r="I6" s="40">
        <f t="shared" si="1"/>
        <v>2677.5</v>
      </c>
    </row>
    <row r="7" spans="1:9">
      <c r="A7" s="17" t="s">
        <v>26</v>
      </c>
      <c r="B7" s="36">
        <v>1</v>
      </c>
      <c r="C7" s="37">
        <v>400</v>
      </c>
      <c r="D7" s="20">
        <v>1.5</v>
      </c>
      <c r="E7" s="32">
        <v>1.75</v>
      </c>
      <c r="F7" s="20">
        <v>1.7</v>
      </c>
      <c r="G7" s="20">
        <v>1.5</v>
      </c>
      <c r="H7" s="39">
        <f t="shared" si="0"/>
        <v>2677.5</v>
      </c>
      <c r="I7" s="40">
        <f t="shared" si="1"/>
        <v>2677.5</v>
      </c>
    </row>
    <row r="8" spans="1:9">
      <c r="A8" s="17" t="s">
        <v>27</v>
      </c>
      <c r="B8" s="36">
        <v>2</v>
      </c>
      <c r="C8" s="37">
        <v>400</v>
      </c>
      <c r="D8" s="20">
        <v>1.5</v>
      </c>
      <c r="E8" s="32">
        <v>1.75</v>
      </c>
      <c r="F8" s="20">
        <v>1.7</v>
      </c>
      <c r="G8" s="20">
        <v>1.5</v>
      </c>
      <c r="H8" s="39">
        <f t="shared" si="0"/>
        <v>2677.5</v>
      </c>
      <c r="I8" s="38">
        <f t="shared" si="1"/>
        <v>5355</v>
      </c>
    </row>
    <row r="9" spans="1:9">
      <c r="A9" s="17" t="s">
        <v>28</v>
      </c>
      <c r="B9" s="36">
        <v>2</v>
      </c>
      <c r="C9" s="37">
        <v>400</v>
      </c>
      <c r="D9" s="20">
        <v>1.5</v>
      </c>
      <c r="E9" s="32">
        <v>1.75</v>
      </c>
      <c r="F9" s="20">
        <v>1.7</v>
      </c>
      <c r="G9" s="20">
        <v>1.5</v>
      </c>
      <c r="H9" s="39">
        <f t="shared" si="0"/>
        <v>2677.5</v>
      </c>
      <c r="I9" s="38">
        <f t="shared" si="1"/>
        <v>5355</v>
      </c>
    </row>
    <row r="10" spans="1:9">
      <c r="A10" s="17" t="s">
        <v>29</v>
      </c>
      <c r="B10" s="36">
        <v>1</v>
      </c>
      <c r="C10" s="37">
        <v>400</v>
      </c>
      <c r="D10" s="20">
        <v>1.5</v>
      </c>
      <c r="E10" s="32">
        <v>1.75</v>
      </c>
      <c r="F10" s="20">
        <v>1.7</v>
      </c>
      <c r="G10" s="20">
        <v>1.5</v>
      </c>
      <c r="H10" s="39">
        <f t="shared" si="0"/>
        <v>2677.5</v>
      </c>
      <c r="I10" s="38">
        <f t="shared" si="1"/>
        <v>2677.5</v>
      </c>
    </row>
    <row r="11" spans="1:9">
      <c r="A11" s="17" t="s">
        <v>30</v>
      </c>
      <c r="B11" s="36">
        <v>1</v>
      </c>
      <c r="C11" s="37">
        <v>400</v>
      </c>
      <c r="D11" s="20">
        <v>1.5</v>
      </c>
      <c r="E11" s="32">
        <v>1.5</v>
      </c>
      <c r="F11" s="20">
        <v>1.7</v>
      </c>
      <c r="G11" s="20">
        <v>1.5</v>
      </c>
      <c r="H11" s="39">
        <f t="shared" si="0"/>
        <v>2295</v>
      </c>
      <c r="I11" s="38">
        <f t="shared" si="1"/>
        <v>2295</v>
      </c>
    </row>
    <row r="12" spans="1:9">
      <c r="A12" s="17" t="s">
        <v>31</v>
      </c>
      <c r="B12" s="36">
        <v>1</v>
      </c>
      <c r="C12" s="37">
        <v>400</v>
      </c>
      <c r="D12" s="20">
        <v>1.5</v>
      </c>
      <c r="E12" s="32">
        <v>1.75</v>
      </c>
      <c r="F12" s="20">
        <v>1.7</v>
      </c>
      <c r="G12" s="20">
        <v>1.5</v>
      </c>
      <c r="H12" s="39">
        <f t="shared" si="0"/>
        <v>2677.5</v>
      </c>
      <c r="I12" s="38">
        <f t="shared" si="1"/>
        <v>2677.5</v>
      </c>
    </row>
    <row r="13" spans="1:9">
      <c r="A13" s="17" t="s">
        <v>32</v>
      </c>
      <c r="B13" s="36">
        <v>4</v>
      </c>
      <c r="C13" s="37">
        <v>400</v>
      </c>
      <c r="D13" s="20">
        <v>1.5</v>
      </c>
      <c r="E13" s="32">
        <v>1.25</v>
      </c>
      <c r="F13" s="20">
        <v>1.7</v>
      </c>
      <c r="G13" s="20">
        <v>1.5</v>
      </c>
      <c r="H13" s="39">
        <f t="shared" si="0"/>
        <v>1912.5</v>
      </c>
      <c r="I13" s="38">
        <f t="shared" si="1"/>
        <v>7650</v>
      </c>
    </row>
    <row r="14" spans="1:9">
      <c r="A14" s="17" t="s">
        <v>33</v>
      </c>
      <c r="B14" s="36">
        <v>1</v>
      </c>
      <c r="C14" s="37">
        <v>400</v>
      </c>
      <c r="D14" s="20">
        <v>1.5</v>
      </c>
      <c r="E14" s="32">
        <v>1.75</v>
      </c>
      <c r="F14" s="20">
        <v>1.7</v>
      </c>
      <c r="G14" s="20">
        <v>1.5</v>
      </c>
      <c r="H14" s="39">
        <f t="shared" si="0"/>
        <v>2677.5</v>
      </c>
      <c r="I14" s="38">
        <f t="shared" si="1"/>
        <v>2677.5</v>
      </c>
    </row>
    <row r="15" spans="1:9">
      <c r="A15" s="17" t="s">
        <v>34</v>
      </c>
      <c r="B15" s="36">
        <v>1</v>
      </c>
      <c r="C15" s="37">
        <v>400</v>
      </c>
      <c r="D15" s="20">
        <v>1.5</v>
      </c>
      <c r="E15" s="32">
        <v>1.75</v>
      </c>
      <c r="F15" s="20">
        <v>1.7</v>
      </c>
      <c r="G15" s="20">
        <v>1.5</v>
      </c>
      <c r="H15" s="39">
        <f t="shared" si="0"/>
        <v>2677.5</v>
      </c>
      <c r="I15" s="38">
        <f t="shared" si="1"/>
        <v>2677.5</v>
      </c>
    </row>
    <row r="16" spans="1:9">
      <c r="A16" s="17" t="s">
        <v>35</v>
      </c>
      <c r="B16" s="36">
        <v>1</v>
      </c>
      <c r="C16" s="37">
        <v>400</v>
      </c>
      <c r="D16" s="20">
        <v>1.5</v>
      </c>
      <c r="E16" s="32">
        <v>1.5</v>
      </c>
      <c r="F16" s="20">
        <v>1.7</v>
      </c>
      <c r="G16" s="20">
        <v>1.5</v>
      </c>
      <c r="H16" s="39">
        <f t="shared" si="0"/>
        <v>2295</v>
      </c>
      <c r="I16" s="38">
        <f t="shared" si="1"/>
        <v>2295</v>
      </c>
    </row>
    <row r="17" spans="1:9">
      <c r="A17" s="17" t="s">
        <v>36</v>
      </c>
      <c r="B17" s="36">
        <v>1</v>
      </c>
      <c r="C17" s="37">
        <v>400</v>
      </c>
      <c r="D17" s="20">
        <v>1.5</v>
      </c>
      <c r="E17" s="32">
        <v>1.5</v>
      </c>
      <c r="F17" s="20">
        <v>1.7</v>
      </c>
      <c r="G17" s="20">
        <v>1.5</v>
      </c>
      <c r="H17" s="39">
        <f t="shared" si="0"/>
        <v>2295</v>
      </c>
      <c r="I17" s="38">
        <f t="shared" si="1"/>
        <v>2295</v>
      </c>
    </row>
    <row r="18" spans="1:9">
      <c r="A18" s="17" t="s">
        <v>37</v>
      </c>
      <c r="B18" s="36">
        <v>1</v>
      </c>
      <c r="C18" s="37">
        <v>400</v>
      </c>
      <c r="D18" s="20">
        <v>1.5</v>
      </c>
      <c r="E18" s="32">
        <v>1.5</v>
      </c>
      <c r="F18" s="20">
        <v>1.7</v>
      </c>
      <c r="G18" s="20">
        <v>1.5</v>
      </c>
      <c r="H18" s="39">
        <f t="shared" si="0"/>
        <v>2295</v>
      </c>
      <c r="I18" s="38">
        <f t="shared" si="1"/>
        <v>2295</v>
      </c>
    </row>
    <row r="19" spans="1:9">
      <c r="A19" s="17" t="s">
        <v>38</v>
      </c>
      <c r="B19" s="36">
        <v>1</v>
      </c>
      <c r="C19" s="37">
        <v>400</v>
      </c>
      <c r="D19" s="20">
        <v>1.5</v>
      </c>
      <c r="E19" s="32">
        <v>1.5</v>
      </c>
      <c r="F19" s="20">
        <v>1.7</v>
      </c>
      <c r="G19" s="20">
        <v>1.5</v>
      </c>
      <c r="H19" s="39">
        <f t="shared" si="0"/>
        <v>2295</v>
      </c>
      <c r="I19" s="38">
        <f t="shared" si="1"/>
        <v>2295</v>
      </c>
    </row>
    <row r="20" spans="1:9">
      <c r="A20" s="17" t="s">
        <v>39</v>
      </c>
      <c r="B20" s="36">
        <v>1</v>
      </c>
      <c r="C20" s="37">
        <v>400</v>
      </c>
      <c r="D20" s="20">
        <v>1.5</v>
      </c>
      <c r="E20" s="32">
        <v>1.5</v>
      </c>
      <c r="F20" s="20">
        <v>1.7</v>
      </c>
      <c r="G20" s="20">
        <v>1.5</v>
      </c>
      <c r="H20" s="39">
        <f t="shared" si="0"/>
        <v>2295</v>
      </c>
      <c r="I20" s="38">
        <f t="shared" si="1"/>
        <v>2295</v>
      </c>
    </row>
    <row r="21" spans="1:9">
      <c r="A21" s="17" t="s">
        <v>40</v>
      </c>
      <c r="B21" s="36">
        <v>1</v>
      </c>
      <c r="C21" s="37">
        <v>400</v>
      </c>
      <c r="D21" s="20">
        <v>1.5</v>
      </c>
      <c r="E21" s="32">
        <v>1.5</v>
      </c>
      <c r="F21" s="20">
        <v>1.7</v>
      </c>
      <c r="G21" s="20">
        <v>1.5</v>
      </c>
      <c r="H21" s="39">
        <f t="shared" si="0"/>
        <v>2295</v>
      </c>
      <c r="I21" s="38">
        <f t="shared" si="1"/>
        <v>2295</v>
      </c>
    </row>
    <row r="22" spans="1:9">
      <c r="A22" s="17" t="s">
        <v>41</v>
      </c>
      <c r="B22" s="36">
        <v>1</v>
      </c>
      <c r="C22" s="37">
        <v>400</v>
      </c>
      <c r="D22" s="20">
        <v>1.5</v>
      </c>
      <c r="E22" s="32">
        <v>1.5</v>
      </c>
      <c r="F22" s="20">
        <v>1.7</v>
      </c>
      <c r="G22" s="20">
        <v>1.5</v>
      </c>
      <c r="H22" s="39">
        <f t="shared" si="0"/>
        <v>2295</v>
      </c>
      <c r="I22" s="38">
        <f t="shared" si="1"/>
        <v>2295</v>
      </c>
    </row>
    <row r="23" spans="1:9">
      <c r="A23" s="17" t="s">
        <v>42</v>
      </c>
      <c r="B23" s="36">
        <v>1</v>
      </c>
      <c r="C23" s="37">
        <v>400</v>
      </c>
      <c r="D23" s="20">
        <v>1.5</v>
      </c>
      <c r="E23" s="32">
        <v>1.5</v>
      </c>
      <c r="F23" s="20">
        <v>1.7</v>
      </c>
      <c r="G23" s="20">
        <v>1.5</v>
      </c>
      <c r="H23" s="39">
        <f t="shared" si="0"/>
        <v>2295</v>
      </c>
      <c r="I23" s="38">
        <f t="shared" si="1"/>
        <v>2295</v>
      </c>
    </row>
    <row r="24" spans="1:9">
      <c r="A24" s="17" t="s">
        <v>43</v>
      </c>
      <c r="B24" s="36">
        <v>1</v>
      </c>
      <c r="C24" s="37">
        <v>400</v>
      </c>
      <c r="D24" s="20">
        <v>1.5</v>
      </c>
      <c r="E24" s="32">
        <v>1.75</v>
      </c>
      <c r="F24" s="20">
        <v>1.7</v>
      </c>
      <c r="G24" s="20">
        <v>1.5</v>
      </c>
      <c r="H24" s="39">
        <f t="shared" si="0"/>
        <v>2677.5</v>
      </c>
      <c r="I24" s="38">
        <f t="shared" si="1"/>
        <v>2677.5</v>
      </c>
    </row>
    <row r="25" spans="1:9">
      <c r="A25" s="17" t="s">
        <v>44</v>
      </c>
      <c r="B25" s="36">
        <v>1</v>
      </c>
      <c r="C25" s="37">
        <v>400</v>
      </c>
      <c r="D25" s="20">
        <v>1.5</v>
      </c>
      <c r="E25" s="32">
        <v>1.5</v>
      </c>
      <c r="F25" s="20">
        <v>1.7</v>
      </c>
      <c r="G25" s="20">
        <v>1.5</v>
      </c>
      <c r="H25" s="39">
        <f t="shared" si="0"/>
        <v>2295</v>
      </c>
      <c r="I25" s="38">
        <f t="shared" si="1"/>
        <v>2295</v>
      </c>
    </row>
    <row r="26" spans="1:9">
      <c r="A26" s="17" t="s">
        <v>45</v>
      </c>
      <c r="B26" s="36">
        <v>1</v>
      </c>
      <c r="C26" s="37">
        <v>400</v>
      </c>
      <c r="D26" s="20">
        <v>1.5</v>
      </c>
      <c r="E26" s="32">
        <v>1.75</v>
      </c>
      <c r="F26" s="20">
        <v>1.7</v>
      </c>
      <c r="G26" s="20">
        <v>1.5</v>
      </c>
      <c r="H26" s="39">
        <f t="shared" si="0"/>
        <v>2677.5</v>
      </c>
      <c r="I26" s="38">
        <f t="shared" si="1"/>
        <v>2677.5</v>
      </c>
    </row>
    <row r="27" spans="1:9">
      <c r="A27" s="17" t="s">
        <v>46</v>
      </c>
      <c r="B27" s="36">
        <v>2</v>
      </c>
      <c r="C27" s="37">
        <v>400</v>
      </c>
      <c r="D27" s="20">
        <v>1.5</v>
      </c>
      <c r="E27" s="32">
        <v>1.25</v>
      </c>
      <c r="F27" s="20">
        <v>1.7</v>
      </c>
      <c r="G27" s="20">
        <v>1.5</v>
      </c>
      <c r="H27" s="39">
        <f t="shared" si="0"/>
        <v>1912.5</v>
      </c>
      <c r="I27" s="38">
        <f t="shared" si="1"/>
        <v>3825</v>
      </c>
    </row>
    <row r="28" spans="1:9">
      <c r="A28" s="17" t="s">
        <v>47</v>
      </c>
      <c r="B28" s="36">
        <v>1</v>
      </c>
      <c r="C28" s="37">
        <v>400</v>
      </c>
      <c r="D28" s="20">
        <v>1.5</v>
      </c>
      <c r="E28" s="32">
        <v>1.25</v>
      </c>
      <c r="F28" s="20">
        <v>1.7</v>
      </c>
      <c r="G28" s="20">
        <v>1.5</v>
      </c>
      <c r="H28" s="39">
        <f t="shared" si="0"/>
        <v>1912.5</v>
      </c>
      <c r="I28" s="38">
        <f t="shared" si="1"/>
        <v>1912.5</v>
      </c>
    </row>
    <row r="29" spans="1:9">
      <c r="A29" s="17" t="s">
        <v>48</v>
      </c>
      <c r="B29" s="36">
        <v>1</v>
      </c>
      <c r="C29" s="37">
        <v>400</v>
      </c>
      <c r="D29" s="20">
        <v>1.5</v>
      </c>
      <c r="E29" s="32">
        <v>1.5</v>
      </c>
      <c r="F29" s="20">
        <v>1.7</v>
      </c>
      <c r="G29" s="20">
        <v>1.5</v>
      </c>
      <c r="H29" s="39">
        <f t="shared" si="0"/>
        <v>2295</v>
      </c>
      <c r="I29" s="38">
        <f t="shared" si="1"/>
        <v>2295</v>
      </c>
    </row>
    <row r="30" spans="1:9">
      <c r="A30" s="17" t="s">
        <v>49</v>
      </c>
      <c r="B30" s="36">
        <v>1</v>
      </c>
      <c r="C30" s="37">
        <v>400</v>
      </c>
      <c r="D30" s="20">
        <v>1.5</v>
      </c>
      <c r="E30" s="32">
        <v>1.75</v>
      </c>
      <c r="F30" s="20">
        <v>1.7</v>
      </c>
      <c r="G30" s="20">
        <v>1.5</v>
      </c>
      <c r="H30" s="39">
        <f t="shared" si="0"/>
        <v>2677.5</v>
      </c>
      <c r="I30" s="38">
        <f t="shared" si="1"/>
        <v>2677.5</v>
      </c>
    </row>
    <row r="31" spans="1:9">
      <c r="A31" s="17" t="s">
        <v>50</v>
      </c>
      <c r="B31" s="36">
        <v>1</v>
      </c>
      <c r="C31" s="37">
        <v>400</v>
      </c>
      <c r="D31" s="20">
        <v>1.5</v>
      </c>
      <c r="E31" s="32">
        <v>1.75</v>
      </c>
      <c r="F31" s="20">
        <v>1.7</v>
      </c>
      <c r="G31" s="20">
        <v>1.5</v>
      </c>
      <c r="H31" s="39">
        <f t="shared" si="0"/>
        <v>2677.5</v>
      </c>
      <c r="I31" s="38">
        <f t="shared" si="1"/>
        <v>2677.5</v>
      </c>
    </row>
    <row r="32" spans="1:9">
      <c r="A32" s="17" t="s">
        <v>51</v>
      </c>
      <c r="B32" s="36">
        <v>1</v>
      </c>
      <c r="C32" s="37">
        <v>400</v>
      </c>
      <c r="D32" s="20">
        <v>1.5</v>
      </c>
      <c r="E32" s="32">
        <v>1.25</v>
      </c>
      <c r="F32" s="20">
        <v>1.7</v>
      </c>
      <c r="G32" s="20">
        <v>1.5</v>
      </c>
      <c r="H32" s="39">
        <f t="shared" si="0"/>
        <v>1912.5</v>
      </c>
      <c r="I32" s="38">
        <f t="shared" si="1"/>
        <v>1912.5</v>
      </c>
    </row>
    <row r="33" spans="1:9">
      <c r="A33" s="17" t="s">
        <v>52</v>
      </c>
      <c r="B33" s="36">
        <v>1</v>
      </c>
      <c r="C33" s="37">
        <v>400</v>
      </c>
      <c r="D33" s="20">
        <v>1.5</v>
      </c>
      <c r="E33" s="32">
        <v>1.75</v>
      </c>
      <c r="F33" s="20">
        <v>1.7</v>
      </c>
      <c r="G33" s="20">
        <v>1.5</v>
      </c>
      <c r="H33" s="39">
        <f t="shared" si="0"/>
        <v>2677.5</v>
      </c>
      <c r="I33" s="38">
        <f t="shared" si="1"/>
        <v>2677.5</v>
      </c>
    </row>
    <row r="34" spans="1:9">
      <c r="A34" s="17" t="s">
        <v>53</v>
      </c>
      <c r="B34" s="36">
        <v>1</v>
      </c>
      <c r="C34" s="37">
        <v>400</v>
      </c>
      <c r="D34" s="20">
        <v>1.5</v>
      </c>
      <c r="E34" s="32">
        <v>1.5</v>
      </c>
      <c r="F34" s="20">
        <v>1.7</v>
      </c>
      <c r="G34" s="20">
        <v>1.5</v>
      </c>
      <c r="H34" s="39">
        <f t="shared" si="0"/>
        <v>2295</v>
      </c>
      <c r="I34" s="38">
        <f t="shared" si="1"/>
        <v>2295</v>
      </c>
    </row>
    <row r="35" spans="1:9">
      <c r="A35" s="17" t="s">
        <v>54</v>
      </c>
      <c r="B35" s="36">
        <v>1</v>
      </c>
      <c r="C35" s="37">
        <v>400</v>
      </c>
      <c r="D35" s="20">
        <v>1.5</v>
      </c>
      <c r="E35" s="32">
        <v>1.5</v>
      </c>
      <c r="F35" s="20">
        <v>1.7</v>
      </c>
      <c r="G35" s="20">
        <v>1.5</v>
      </c>
      <c r="H35" s="39">
        <f t="shared" si="0"/>
        <v>2295</v>
      </c>
      <c r="I35" s="38">
        <f t="shared" si="1"/>
        <v>2295</v>
      </c>
    </row>
    <row r="36" spans="1:9">
      <c r="A36" s="17" t="s">
        <v>55</v>
      </c>
      <c r="B36" s="36">
        <v>1</v>
      </c>
      <c r="C36" s="37">
        <v>400</v>
      </c>
      <c r="D36" s="20">
        <v>1.5</v>
      </c>
      <c r="E36" s="32">
        <v>1.75</v>
      </c>
      <c r="F36" s="20">
        <v>1.7</v>
      </c>
      <c r="G36" s="20">
        <v>1.5</v>
      </c>
      <c r="H36" s="39">
        <f t="shared" si="0"/>
        <v>2677.5</v>
      </c>
      <c r="I36" s="38">
        <f t="shared" si="1"/>
        <v>2677.5</v>
      </c>
    </row>
    <row r="37" spans="1:9">
      <c r="A37" s="17" t="s">
        <v>56</v>
      </c>
      <c r="B37" s="36">
        <v>1</v>
      </c>
      <c r="C37" s="37">
        <v>400</v>
      </c>
      <c r="D37" s="20">
        <v>1.5</v>
      </c>
      <c r="E37" s="32">
        <v>1.75</v>
      </c>
      <c r="F37" s="20">
        <v>1.7</v>
      </c>
      <c r="G37" s="20">
        <v>1.5</v>
      </c>
      <c r="H37" s="39">
        <f t="shared" si="0"/>
        <v>2677.5</v>
      </c>
      <c r="I37" s="38">
        <f t="shared" si="1"/>
        <v>2677.5</v>
      </c>
    </row>
    <row r="38" spans="1:9">
      <c r="A38" s="17" t="s">
        <v>57</v>
      </c>
      <c r="B38" s="36">
        <v>1</v>
      </c>
      <c r="C38" s="37">
        <v>400</v>
      </c>
      <c r="D38" s="20">
        <v>1.5</v>
      </c>
      <c r="E38" s="32">
        <v>1.5</v>
      </c>
      <c r="F38" s="20">
        <v>1.7</v>
      </c>
      <c r="G38" s="20">
        <v>1.5</v>
      </c>
      <c r="H38" s="39">
        <f t="shared" si="0"/>
        <v>2295</v>
      </c>
      <c r="I38" s="38">
        <f t="shared" si="1"/>
        <v>2295</v>
      </c>
    </row>
    <row r="39" spans="1:9">
      <c r="A39" s="17" t="s">
        <v>58</v>
      </c>
      <c r="B39" s="36">
        <v>1</v>
      </c>
      <c r="C39" s="37">
        <v>400</v>
      </c>
      <c r="D39" s="20">
        <v>1.5</v>
      </c>
      <c r="E39" s="32">
        <v>1.5</v>
      </c>
      <c r="F39" s="20">
        <v>1.7</v>
      </c>
      <c r="G39" s="20">
        <v>1.5</v>
      </c>
      <c r="H39" s="39">
        <f t="shared" si="0"/>
        <v>2295</v>
      </c>
      <c r="I39" s="38">
        <f t="shared" si="1"/>
        <v>2295</v>
      </c>
    </row>
    <row r="40" spans="1:9">
      <c r="A40" s="17" t="s">
        <v>59</v>
      </c>
      <c r="B40" s="36">
        <v>1</v>
      </c>
      <c r="C40" s="37">
        <v>400</v>
      </c>
      <c r="D40" s="20">
        <v>1.5</v>
      </c>
      <c r="E40" s="32">
        <v>1.75</v>
      </c>
      <c r="F40" s="20">
        <v>1.7</v>
      </c>
      <c r="G40" s="20">
        <v>1.5</v>
      </c>
      <c r="H40" s="39">
        <f t="shared" si="0"/>
        <v>2677.5</v>
      </c>
      <c r="I40" s="38">
        <f t="shared" si="1"/>
        <v>2677.5</v>
      </c>
    </row>
    <row r="41" spans="1:9">
      <c r="A41" s="17" t="s">
        <v>60</v>
      </c>
      <c r="B41" s="36">
        <v>1</v>
      </c>
      <c r="C41" s="37">
        <v>400</v>
      </c>
      <c r="D41" s="20">
        <v>1.5</v>
      </c>
      <c r="E41" s="32">
        <v>1.5</v>
      </c>
      <c r="F41" s="20">
        <v>1.7</v>
      </c>
      <c r="G41" s="20">
        <v>1.5</v>
      </c>
      <c r="H41" s="39">
        <f t="shared" si="0"/>
        <v>2295</v>
      </c>
      <c r="I41" s="38">
        <f t="shared" si="1"/>
        <v>2295</v>
      </c>
    </row>
    <row r="42" spans="1:9">
      <c r="A42" s="17" t="s">
        <v>61</v>
      </c>
      <c r="B42" s="36">
        <v>1</v>
      </c>
      <c r="C42" s="37">
        <v>400</v>
      </c>
      <c r="D42" s="20">
        <v>1.5</v>
      </c>
      <c r="E42" s="32">
        <v>1.75</v>
      </c>
      <c r="F42" s="20">
        <v>1.7</v>
      </c>
      <c r="G42" s="20">
        <v>1.5</v>
      </c>
      <c r="H42" s="39">
        <f t="shared" si="0"/>
        <v>2677.5</v>
      </c>
      <c r="I42" s="38">
        <f t="shared" si="1"/>
        <v>2677.5</v>
      </c>
    </row>
    <row r="43" spans="1:9">
      <c r="A43" s="17" t="s">
        <v>62</v>
      </c>
      <c r="B43" s="36">
        <v>1</v>
      </c>
      <c r="C43" s="37">
        <v>400</v>
      </c>
      <c r="D43" s="20">
        <v>1.5</v>
      </c>
      <c r="E43" s="32">
        <v>1.75</v>
      </c>
      <c r="F43" s="20">
        <v>1.7</v>
      </c>
      <c r="G43" s="20">
        <v>1.5</v>
      </c>
      <c r="H43" s="39">
        <f t="shared" si="0"/>
        <v>2677.5</v>
      </c>
      <c r="I43" s="38">
        <f t="shared" si="1"/>
        <v>2677.5</v>
      </c>
    </row>
    <row r="44" spans="1:9">
      <c r="A44" s="17" t="s">
        <v>63</v>
      </c>
      <c r="B44" s="36">
        <v>1</v>
      </c>
      <c r="C44" s="37">
        <v>400</v>
      </c>
      <c r="D44" s="20">
        <v>1.5</v>
      </c>
      <c r="E44" s="41">
        <v>1.75</v>
      </c>
      <c r="F44" s="20">
        <v>1.7</v>
      </c>
      <c r="G44" s="20">
        <v>1.5</v>
      </c>
      <c r="H44" s="39">
        <f t="shared" si="0"/>
        <v>2677.5</v>
      </c>
      <c r="I44" s="38">
        <f t="shared" si="1"/>
        <v>2677.5</v>
      </c>
    </row>
    <row r="45" spans="1:9">
      <c r="A45" s="17" t="s">
        <v>64</v>
      </c>
      <c r="B45" s="36">
        <v>1</v>
      </c>
      <c r="C45" s="37">
        <v>400</v>
      </c>
      <c r="D45" s="20">
        <v>1.5</v>
      </c>
      <c r="E45" s="32">
        <v>1.5</v>
      </c>
      <c r="F45" s="20">
        <v>1.7</v>
      </c>
      <c r="G45" s="20">
        <v>1.5</v>
      </c>
      <c r="H45" s="39">
        <f t="shared" si="0"/>
        <v>2295</v>
      </c>
      <c r="I45" s="38">
        <f t="shared" si="1"/>
        <v>2295</v>
      </c>
    </row>
    <row r="46" spans="1:9">
      <c r="A46" s="17" t="s">
        <v>65</v>
      </c>
      <c r="B46" s="36">
        <v>1</v>
      </c>
      <c r="C46" s="37">
        <v>400</v>
      </c>
      <c r="D46" s="20">
        <v>1.5</v>
      </c>
      <c r="E46" s="32">
        <v>1.75</v>
      </c>
      <c r="F46" s="20">
        <v>1.7</v>
      </c>
      <c r="G46" s="20">
        <v>1.5</v>
      </c>
      <c r="H46" s="39">
        <f t="shared" si="0"/>
        <v>2677.5</v>
      </c>
      <c r="I46" s="38">
        <f t="shared" si="1"/>
        <v>2677.5</v>
      </c>
    </row>
    <row r="47" spans="1:9">
      <c r="A47" s="17" t="s">
        <v>66</v>
      </c>
      <c r="B47" s="36">
        <v>1</v>
      </c>
      <c r="C47" s="37">
        <v>400</v>
      </c>
      <c r="D47" s="20">
        <v>1.5</v>
      </c>
      <c r="E47" s="32">
        <v>1.5</v>
      </c>
      <c r="F47" s="20">
        <v>1.7</v>
      </c>
      <c r="G47" s="20">
        <v>1.5</v>
      </c>
      <c r="H47" s="39">
        <f t="shared" si="0"/>
        <v>2295</v>
      </c>
      <c r="I47" s="38">
        <f t="shared" si="1"/>
        <v>2295</v>
      </c>
    </row>
    <row r="48" spans="1:9">
      <c r="A48" s="17" t="s">
        <v>67</v>
      </c>
      <c r="B48" s="36">
        <v>1</v>
      </c>
      <c r="C48" s="37">
        <v>400</v>
      </c>
      <c r="D48" s="20">
        <v>1.5</v>
      </c>
      <c r="E48" s="32">
        <v>1.75</v>
      </c>
      <c r="F48" s="20">
        <v>1.7</v>
      </c>
      <c r="G48" s="20">
        <v>1.5</v>
      </c>
      <c r="H48" s="39">
        <f t="shared" si="0"/>
        <v>2677.5</v>
      </c>
      <c r="I48" s="38">
        <f t="shared" si="1"/>
        <v>2677.5</v>
      </c>
    </row>
    <row r="49" spans="1:9">
      <c r="A49" s="17" t="s">
        <v>68</v>
      </c>
      <c r="B49" s="36">
        <v>1</v>
      </c>
      <c r="C49" s="37">
        <v>400</v>
      </c>
      <c r="D49" s="20">
        <v>1.5</v>
      </c>
      <c r="E49" s="32">
        <v>1.5</v>
      </c>
      <c r="F49" s="20">
        <v>1.7</v>
      </c>
      <c r="G49" s="20">
        <v>1.5</v>
      </c>
      <c r="H49" s="39">
        <f t="shared" si="0"/>
        <v>2295</v>
      </c>
      <c r="I49" s="38">
        <f t="shared" si="1"/>
        <v>2295</v>
      </c>
    </row>
    <row r="50" spans="1:9">
      <c r="A50" s="17" t="s">
        <v>69</v>
      </c>
      <c r="B50" s="36">
        <v>1</v>
      </c>
      <c r="C50" s="37">
        <v>400</v>
      </c>
      <c r="D50" s="20">
        <v>1.5</v>
      </c>
      <c r="E50" s="32">
        <v>1.25</v>
      </c>
      <c r="F50" s="20">
        <v>1.7</v>
      </c>
      <c r="G50" s="20">
        <v>1.5</v>
      </c>
      <c r="H50" s="39">
        <f t="shared" si="0"/>
        <v>1912.5</v>
      </c>
      <c r="I50" s="38">
        <f t="shared" si="1"/>
        <v>1912.5</v>
      </c>
    </row>
    <row r="51" spans="1:9">
      <c r="A51" s="17" t="s">
        <v>70</v>
      </c>
      <c r="B51" s="36">
        <v>1</v>
      </c>
      <c r="C51" s="37">
        <v>400</v>
      </c>
      <c r="D51" s="20">
        <v>1.5</v>
      </c>
      <c r="E51" s="32">
        <v>1.75</v>
      </c>
      <c r="F51" s="20">
        <v>1.7</v>
      </c>
      <c r="G51" s="20">
        <v>1.5</v>
      </c>
      <c r="H51" s="39">
        <f t="shared" si="0"/>
        <v>2677.5</v>
      </c>
      <c r="I51" s="38">
        <f t="shared" si="1"/>
        <v>2677.5</v>
      </c>
    </row>
    <row r="52" spans="1:9">
      <c r="A52" s="17" t="s">
        <v>71</v>
      </c>
      <c r="B52" s="36">
        <v>1</v>
      </c>
      <c r="C52" s="37">
        <v>400</v>
      </c>
      <c r="D52" s="20">
        <v>1.5</v>
      </c>
      <c r="E52" s="32">
        <v>1.25</v>
      </c>
      <c r="F52" s="20">
        <v>1.7</v>
      </c>
      <c r="G52" s="20">
        <v>1.5</v>
      </c>
      <c r="H52" s="39">
        <f t="shared" si="0"/>
        <v>1912.5</v>
      </c>
      <c r="I52" s="38">
        <f t="shared" si="1"/>
        <v>1912.5</v>
      </c>
    </row>
    <row r="53" spans="1:9">
      <c r="A53" s="17" t="s">
        <v>72</v>
      </c>
      <c r="B53" s="36">
        <v>1</v>
      </c>
      <c r="C53" s="37">
        <v>400</v>
      </c>
      <c r="D53" s="20">
        <v>1.5</v>
      </c>
      <c r="E53" s="32">
        <v>1.25</v>
      </c>
      <c r="F53" s="20">
        <v>1.7</v>
      </c>
      <c r="G53" s="20">
        <v>1.5</v>
      </c>
      <c r="H53" s="39">
        <f t="shared" si="0"/>
        <v>1912.5</v>
      </c>
      <c r="I53" s="38">
        <f t="shared" si="1"/>
        <v>1912.5</v>
      </c>
    </row>
    <row r="54" spans="1:9">
      <c r="A54" s="17" t="s">
        <v>73</v>
      </c>
      <c r="B54" s="36">
        <v>1</v>
      </c>
      <c r="C54" s="37">
        <v>400</v>
      </c>
      <c r="D54" s="20">
        <v>1.5</v>
      </c>
      <c r="E54" s="32">
        <v>1.25</v>
      </c>
      <c r="F54" s="20">
        <v>1.7</v>
      </c>
      <c r="G54" s="20">
        <v>1.5</v>
      </c>
      <c r="H54" s="39">
        <f t="shared" si="0"/>
        <v>1912.5</v>
      </c>
      <c r="I54" s="38">
        <f t="shared" si="1"/>
        <v>1912.5</v>
      </c>
    </row>
    <row r="55" spans="1:9">
      <c r="A55" s="17" t="s">
        <v>74</v>
      </c>
      <c r="B55" s="36">
        <v>1</v>
      </c>
      <c r="C55" s="37">
        <v>400</v>
      </c>
      <c r="D55" s="20">
        <v>1.5</v>
      </c>
      <c r="E55" s="32">
        <v>1.25</v>
      </c>
      <c r="F55" s="20">
        <v>1.7</v>
      </c>
      <c r="G55" s="20">
        <v>1.5</v>
      </c>
      <c r="H55" s="39">
        <f t="shared" si="0"/>
        <v>1912.5</v>
      </c>
      <c r="I55" s="38">
        <f t="shared" si="1"/>
        <v>1912.5</v>
      </c>
    </row>
    <row r="56" spans="1:9">
      <c r="A56" s="17" t="s">
        <v>75</v>
      </c>
      <c r="B56" s="36">
        <v>1</v>
      </c>
      <c r="C56" s="37">
        <v>400</v>
      </c>
      <c r="D56" s="20">
        <v>1.5</v>
      </c>
      <c r="E56" s="32">
        <v>1.75</v>
      </c>
      <c r="F56" s="20">
        <v>1.7</v>
      </c>
      <c r="G56" s="20">
        <v>1.5</v>
      </c>
      <c r="H56" s="39">
        <f t="shared" si="0"/>
        <v>2677.5</v>
      </c>
      <c r="I56" s="38">
        <f t="shared" si="1"/>
        <v>2677.5</v>
      </c>
    </row>
    <row r="57" spans="1:9">
      <c r="A57" s="17" t="s">
        <v>76</v>
      </c>
      <c r="B57" s="36">
        <v>1</v>
      </c>
      <c r="C57" s="37">
        <v>400</v>
      </c>
      <c r="D57" s="20">
        <v>1.5</v>
      </c>
      <c r="E57" s="32">
        <v>1.25</v>
      </c>
      <c r="F57" s="20">
        <v>1.7</v>
      </c>
      <c r="G57" s="20">
        <v>1.5</v>
      </c>
      <c r="H57" s="39">
        <f t="shared" si="0"/>
        <v>1912.5</v>
      </c>
      <c r="I57" s="38">
        <f t="shared" si="1"/>
        <v>1912.5</v>
      </c>
    </row>
    <row r="58" spans="1:9">
      <c r="A58" s="17" t="s">
        <v>77</v>
      </c>
      <c r="B58" s="36">
        <v>1</v>
      </c>
      <c r="C58" s="37">
        <v>400</v>
      </c>
      <c r="D58" s="20">
        <v>1.5</v>
      </c>
      <c r="E58" s="32">
        <v>1.75</v>
      </c>
      <c r="F58" s="20">
        <v>1.7</v>
      </c>
      <c r="G58" s="20">
        <v>1.5</v>
      </c>
      <c r="H58" s="39">
        <f t="shared" si="0"/>
        <v>2677.5</v>
      </c>
      <c r="I58" s="38">
        <f t="shared" si="1"/>
        <v>2677.5</v>
      </c>
    </row>
    <row r="59" spans="1:9">
      <c r="A59" s="17" t="s">
        <v>78</v>
      </c>
      <c r="B59" s="36">
        <v>1</v>
      </c>
      <c r="C59" s="37">
        <v>400</v>
      </c>
      <c r="D59" s="20">
        <v>1.5</v>
      </c>
      <c r="E59" s="32">
        <v>1.75</v>
      </c>
      <c r="F59" s="20">
        <v>1.7</v>
      </c>
      <c r="G59" s="20">
        <v>1.5</v>
      </c>
      <c r="H59" s="39">
        <f t="shared" si="0"/>
        <v>2677.5</v>
      </c>
      <c r="I59" s="38">
        <f t="shared" si="1"/>
        <v>2677.5</v>
      </c>
    </row>
    <row r="60" spans="1:9">
      <c r="A60" s="17" t="s">
        <v>79</v>
      </c>
      <c r="B60" s="36">
        <v>1</v>
      </c>
      <c r="C60" s="37">
        <v>400</v>
      </c>
      <c r="D60" s="20">
        <v>1.5</v>
      </c>
      <c r="E60" s="32">
        <v>1.5</v>
      </c>
      <c r="F60" s="20">
        <v>1.7</v>
      </c>
      <c r="G60" s="20">
        <v>1.5</v>
      </c>
      <c r="H60" s="39">
        <f t="shared" si="0"/>
        <v>2295</v>
      </c>
      <c r="I60" s="38">
        <f t="shared" si="1"/>
        <v>2295</v>
      </c>
    </row>
    <row r="61" spans="1:9">
      <c r="A61" s="17" t="s">
        <v>80</v>
      </c>
      <c r="B61" s="36">
        <v>1</v>
      </c>
      <c r="C61" s="37">
        <v>400</v>
      </c>
      <c r="D61" s="20">
        <v>1.5</v>
      </c>
      <c r="E61" s="32">
        <v>1.75</v>
      </c>
      <c r="F61" s="20">
        <v>1.7</v>
      </c>
      <c r="G61" s="20">
        <v>1.5</v>
      </c>
      <c r="H61" s="39">
        <f t="shared" si="0"/>
        <v>2677.5</v>
      </c>
      <c r="I61" s="38">
        <f t="shared" si="1"/>
        <v>2677.5</v>
      </c>
    </row>
    <row r="62" spans="1:9">
      <c r="A62" s="17" t="s">
        <v>81</v>
      </c>
      <c r="B62" s="36">
        <v>1</v>
      </c>
      <c r="C62" s="37">
        <v>400</v>
      </c>
      <c r="D62" s="20">
        <v>1.5</v>
      </c>
      <c r="E62" s="32">
        <v>1.5</v>
      </c>
      <c r="F62" s="20">
        <v>1.7</v>
      </c>
      <c r="G62" s="20">
        <v>1.5</v>
      </c>
      <c r="H62" s="39">
        <f t="shared" si="0"/>
        <v>2295</v>
      </c>
      <c r="I62" s="38">
        <f t="shared" si="1"/>
        <v>2295</v>
      </c>
    </row>
    <row r="63" spans="1:9">
      <c r="A63" s="17" t="s">
        <v>82</v>
      </c>
      <c r="B63" s="36">
        <v>1</v>
      </c>
      <c r="C63" s="37">
        <v>400</v>
      </c>
      <c r="D63" s="20">
        <v>1.5</v>
      </c>
      <c r="E63" s="32">
        <v>1.5</v>
      </c>
      <c r="F63" s="20">
        <v>1.7</v>
      </c>
      <c r="G63" s="20">
        <v>1.5</v>
      </c>
      <c r="H63" s="39">
        <f t="shared" si="0"/>
        <v>2295</v>
      </c>
      <c r="I63" s="38">
        <f t="shared" si="1"/>
        <v>2295</v>
      </c>
    </row>
    <row r="64" spans="1:9">
      <c r="A64" s="17" t="s">
        <v>83</v>
      </c>
      <c r="B64" s="36">
        <v>1</v>
      </c>
      <c r="C64" s="37">
        <v>400</v>
      </c>
      <c r="D64" s="20">
        <v>1.5</v>
      </c>
      <c r="E64" s="32">
        <v>1.5</v>
      </c>
      <c r="F64" s="20">
        <v>1.7</v>
      </c>
      <c r="G64" s="20">
        <v>1.5</v>
      </c>
      <c r="H64" s="39">
        <f t="shared" si="0"/>
        <v>2295</v>
      </c>
      <c r="I64" s="38">
        <f t="shared" si="1"/>
        <v>2295</v>
      </c>
    </row>
    <row r="65" spans="1:9">
      <c r="A65" s="17" t="s">
        <v>84</v>
      </c>
      <c r="B65" s="36">
        <v>1</v>
      </c>
      <c r="C65" s="37">
        <v>400</v>
      </c>
      <c r="D65" s="20">
        <v>1.5</v>
      </c>
      <c r="E65" s="32">
        <v>1.75</v>
      </c>
      <c r="F65" s="20">
        <v>1.7</v>
      </c>
      <c r="G65" s="20">
        <v>1.5</v>
      </c>
      <c r="H65" s="39">
        <f t="shared" si="0"/>
        <v>2677.5</v>
      </c>
      <c r="I65" s="38">
        <f t="shared" si="1"/>
        <v>2677.5</v>
      </c>
    </row>
    <row r="66" spans="1:9">
      <c r="A66" s="17" t="s">
        <v>85</v>
      </c>
      <c r="B66" s="36">
        <v>1</v>
      </c>
      <c r="C66" s="37">
        <v>400</v>
      </c>
      <c r="D66" s="20">
        <v>1.5</v>
      </c>
      <c r="E66" s="32">
        <v>1.5</v>
      </c>
      <c r="F66" s="20">
        <v>1.7</v>
      </c>
      <c r="G66" s="20">
        <v>1.5</v>
      </c>
      <c r="H66" s="39">
        <f t="shared" si="0"/>
        <v>2295</v>
      </c>
      <c r="I66" s="38">
        <f t="shared" si="1"/>
        <v>2295</v>
      </c>
    </row>
    <row r="67" spans="1:9">
      <c r="A67" s="17" t="s">
        <v>86</v>
      </c>
      <c r="B67" s="36">
        <v>1</v>
      </c>
      <c r="C67" s="37">
        <v>400</v>
      </c>
      <c r="D67" s="20">
        <v>1.5</v>
      </c>
      <c r="E67" s="32">
        <v>1.5</v>
      </c>
      <c r="F67" s="20">
        <v>1.7</v>
      </c>
      <c r="G67" s="20">
        <v>1.5</v>
      </c>
      <c r="H67" s="39">
        <f t="shared" ref="H67:H98" si="2">C67*D67*E67*F67*G67</f>
        <v>2295</v>
      </c>
      <c r="I67" s="38">
        <f t="shared" ref="I67:I98" si="3">H67*B67</f>
        <v>2295</v>
      </c>
    </row>
    <row r="68" spans="1:9">
      <c r="A68" s="17" t="s">
        <v>87</v>
      </c>
      <c r="B68" s="36">
        <v>1</v>
      </c>
      <c r="C68" s="37">
        <v>400</v>
      </c>
      <c r="D68" s="20">
        <v>1.5</v>
      </c>
      <c r="E68" s="32">
        <v>1.25</v>
      </c>
      <c r="F68" s="20">
        <v>1.7</v>
      </c>
      <c r="G68" s="20">
        <v>1.5</v>
      </c>
      <c r="H68" s="39">
        <f t="shared" si="2"/>
        <v>1912.5</v>
      </c>
      <c r="I68" s="38">
        <f t="shared" si="3"/>
        <v>1912.5</v>
      </c>
    </row>
    <row r="69" spans="1:9">
      <c r="A69" s="17" t="s">
        <v>88</v>
      </c>
      <c r="B69" s="36">
        <v>1</v>
      </c>
      <c r="C69" s="37">
        <v>400</v>
      </c>
      <c r="D69" s="20">
        <v>1.5</v>
      </c>
      <c r="E69" s="32">
        <v>1.5</v>
      </c>
      <c r="F69" s="20">
        <v>1.7</v>
      </c>
      <c r="G69" s="20">
        <v>1.5</v>
      </c>
      <c r="H69" s="39">
        <f t="shared" si="2"/>
        <v>2295</v>
      </c>
      <c r="I69" s="38">
        <f t="shared" si="3"/>
        <v>2295</v>
      </c>
    </row>
    <row r="70" spans="1:9">
      <c r="A70" s="17" t="s">
        <v>89</v>
      </c>
      <c r="B70" s="36">
        <v>1</v>
      </c>
      <c r="C70" s="37">
        <v>400</v>
      </c>
      <c r="D70" s="20">
        <v>1.5</v>
      </c>
      <c r="E70" s="32">
        <v>1.5</v>
      </c>
      <c r="F70" s="20">
        <v>1.7</v>
      </c>
      <c r="G70" s="20">
        <v>1.5</v>
      </c>
      <c r="H70" s="39">
        <f t="shared" si="2"/>
        <v>2295</v>
      </c>
      <c r="I70" s="38">
        <f t="shared" si="3"/>
        <v>2295</v>
      </c>
    </row>
    <row r="71" spans="1:9">
      <c r="A71" s="17" t="s">
        <v>90</v>
      </c>
      <c r="B71" s="36">
        <v>1</v>
      </c>
      <c r="C71" s="37">
        <v>400</v>
      </c>
      <c r="D71" s="20">
        <v>1.5</v>
      </c>
      <c r="E71" s="32">
        <v>1.5</v>
      </c>
      <c r="F71" s="20">
        <v>1.7</v>
      </c>
      <c r="G71" s="20">
        <v>1.5</v>
      </c>
      <c r="H71" s="39">
        <f t="shared" si="2"/>
        <v>2295</v>
      </c>
      <c r="I71" s="38">
        <f t="shared" si="3"/>
        <v>2295</v>
      </c>
    </row>
    <row r="72" spans="1:9">
      <c r="A72" s="17" t="s">
        <v>91</v>
      </c>
      <c r="B72" s="36">
        <v>1</v>
      </c>
      <c r="C72" s="37">
        <v>400</v>
      </c>
      <c r="D72" s="20">
        <v>1.5</v>
      </c>
      <c r="E72" s="32">
        <v>1.75</v>
      </c>
      <c r="F72" s="20">
        <v>1.7</v>
      </c>
      <c r="G72" s="20">
        <v>1.5</v>
      </c>
      <c r="H72" s="39">
        <f t="shared" si="2"/>
        <v>2677.5</v>
      </c>
      <c r="I72" s="38">
        <f t="shared" si="3"/>
        <v>2677.5</v>
      </c>
    </row>
    <row r="73" spans="1:9">
      <c r="A73" s="17" t="s">
        <v>92</v>
      </c>
      <c r="B73" s="36">
        <v>1</v>
      </c>
      <c r="C73" s="37">
        <v>400</v>
      </c>
      <c r="D73" s="20">
        <v>1.5</v>
      </c>
      <c r="E73" s="32">
        <v>1.75</v>
      </c>
      <c r="F73" s="20">
        <v>1.7</v>
      </c>
      <c r="G73" s="20">
        <v>1.5</v>
      </c>
      <c r="H73" s="39">
        <f t="shared" si="2"/>
        <v>2677.5</v>
      </c>
      <c r="I73" s="38">
        <f t="shared" si="3"/>
        <v>2677.5</v>
      </c>
    </row>
    <row r="74" spans="1:9">
      <c r="A74" s="17" t="s">
        <v>93</v>
      </c>
      <c r="B74" s="36">
        <v>1</v>
      </c>
      <c r="C74" s="37">
        <v>400</v>
      </c>
      <c r="D74" s="20">
        <v>1.5</v>
      </c>
      <c r="E74" s="32">
        <v>1.75</v>
      </c>
      <c r="F74" s="20">
        <v>1.7</v>
      </c>
      <c r="G74" s="20">
        <v>1.5</v>
      </c>
      <c r="H74" s="39">
        <f t="shared" si="2"/>
        <v>2677.5</v>
      </c>
      <c r="I74" s="38">
        <f t="shared" si="3"/>
        <v>2677.5</v>
      </c>
    </row>
    <row r="75" spans="1:9">
      <c r="A75" s="17" t="s">
        <v>94</v>
      </c>
      <c r="B75" s="36">
        <v>1</v>
      </c>
      <c r="C75" s="37">
        <v>400</v>
      </c>
      <c r="D75" s="20">
        <v>1.5</v>
      </c>
      <c r="E75" s="32">
        <v>1.25</v>
      </c>
      <c r="F75" s="20">
        <v>1.7</v>
      </c>
      <c r="G75" s="20">
        <v>1.5</v>
      </c>
      <c r="H75" s="39">
        <f t="shared" si="2"/>
        <v>1912.5</v>
      </c>
      <c r="I75" s="38">
        <f t="shared" si="3"/>
        <v>1912.5</v>
      </c>
    </row>
    <row r="76" spans="1:9">
      <c r="A76" s="17" t="s">
        <v>95</v>
      </c>
      <c r="B76" s="36">
        <v>1</v>
      </c>
      <c r="C76" s="37">
        <v>400</v>
      </c>
      <c r="D76" s="20">
        <v>1.5</v>
      </c>
      <c r="E76" s="32">
        <v>1.5</v>
      </c>
      <c r="F76" s="20">
        <v>1.7</v>
      </c>
      <c r="G76" s="20">
        <v>1.5</v>
      </c>
      <c r="H76" s="39">
        <f t="shared" si="2"/>
        <v>2295</v>
      </c>
      <c r="I76" s="38">
        <f t="shared" si="3"/>
        <v>2295</v>
      </c>
    </row>
    <row r="77" spans="1:9">
      <c r="A77" s="17" t="s">
        <v>96</v>
      </c>
      <c r="B77" s="36">
        <v>1</v>
      </c>
      <c r="C77" s="37">
        <v>400</v>
      </c>
      <c r="D77" s="20">
        <v>1.5</v>
      </c>
      <c r="E77" s="32">
        <v>1.5</v>
      </c>
      <c r="F77" s="20">
        <v>1.7</v>
      </c>
      <c r="G77" s="20">
        <v>1.5</v>
      </c>
      <c r="H77" s="39">
        <f t="shared" si="2"/>
        <v>2295</v>
      </c>
      <c r="I77" s="38">
        <f t="shared" si="3"/>
        <v>2295</v>
      </c>
    </row>
    <row r="78" spans="1:9">
      <c r="A78" s="17" t="s">
        <v>97</v>
      </c>
      <c r="B78" s="36">
        <v>1</v>
      </c>
      <c r="C78" s="37">
        <v>400</v>
      </c>
      <c r="D78" s="20">
        <v>1.5</v>
      </c>
      <c r="E78" s="32">
        <v>1.75</v>
      </c>
      <c r="F78" s="20">
        <v>1.7</v>
      </c>
      <c r="G78" s="20">
        <v>1.5</v>
      </c>
      <c r="H78" s="39">
        <f t="shared" si="2"/>
        <v>2677.5</v>
      </c>
      <c r="I78" s="38">
        <f t="shared" si="3"/>
        <v>2677.5</v>
      </c>
    </row>
    <row r="79" spans="1:9">
      <c r="A79" s="17" t="s">
        <v>98</v>
      </c>
      <c r="B79" s="36">
        <v>1</v>
      </c>
      <c r="C79" s="37">
        <v>400</v>
      </c>
      <c r="D79" s="20">
        <v>1.5</v>
      </c>
      <c r="E79" s="32">
        <v>1.75</v>
      </c>
      <c r="F79" s="20">
        <v>1.7</v>
      </c>
      <c r="G79" s="20">
        <v>1.5</v>
      </c>
      <c r="H79" s="39">
        <f t="shared" si="2"/>
        <v>2677.5</v>
      </c>
      <c r="I79" s="38">
        <f t="shared" si="3"/>
        <v>2677.5</v>
      </c>
    </row>
    <row r="80" spans="1:9">
      <c r="A80" s="17" t="s">
        <v>99</v>
      </c>
      <c r="B80" s="36">
        <v>1</v>
      </c>
      <c r="C80" s="37">
        <v>400</v>
      </c>
      <c r="D80" s="20">
        <v>1.5</v>
      </c>
      <c r="E80" s="32">
        <v>1.5</v>
      </c>
      <c r="F80" s="20">
        <v>1.7</v>
      </c>
      <c r="G80" s="20">
        <v>1.5</v>
      </c>
      <c r="H80" s="39">
        <f t="shared" si="2"/>
        <v>2295</v>
      </c>
      <c r="I80" s="38">
        <f t="shared" si="3"/>
        <v>2295</v>
      </c>
    </row>
    <row r="81" spans="1:9">
      <c r="A81" s="17" t="s">
        <v>100</v>
      </c>
      <c r="B81" s="36">
        <v>1</v>
      </c>
      <c r="C81" s="37">
        <v>400</v>
      </c>
      <c r="D81" s="20">
        <v>1.5</v>
      </c>
      <c r="E81" s="32">
        <v>1.75</v>
      </c>
      <c r="F81" s="20">
        <v>1.7</v>
      </c>
      <c r="G81" s="20">
        <v>1.5</v>
      </c>
      <c r="H81" s="39">
        <f t="shared" si="2"/>
        <v>2677.5</v>
      </c>
      <c r="I81" s="38">
        <f t="shared" si="3"/>
        <v>2677.5</v>
      </c>
    </row>
    <row r="82" spans="1:9">
      <c r="A82" s="17" t="s">
        <v>101</v>
      </c>
      <c r="B82" s="36">
        <v>1</v>
      </c>
      <c r="C82" s="37">
        <v>400</v>
      </c>
      <c r="D82" s="20">
        <v>1.5</v>
      </c>
      <c r="E82" s="32">
        <v>1.5</v>
      </c>
      <c r="F82" s="20">
        <v>1.7</v>
      </c>
      <c r="G82" s="20">
        <v>1.5</v>
      </c>
      <c r="H82" s="39">
        <f t="shared" si="2"/>
        <v>2295</v>
      </c>
      <c r="I82" s="38">
        <f t="shared" si="3"/>
        <v>2295</v>
      </c>
    </row>
    <row r="83" spans="1:9">
      <c r="A83" s="17" t="s">
        <v>102</v>
      </c>
      <c r="B83" s="36">
        <v>1</v>
      </c>
      <c r="C83" s="37">
        <v>400</v>
      </c>
      <c r="D83" s="20">
        <v>1.5</v>
      </c>
      <c r="E83" s="32">
        <v>1.5</v>
      </c>
      <c r="F83" s="20">
        <v>1.7</v>
      </c>
      <c r="G83" s="20">
        <v>1.5</v>
      </c>
      <c r="H83" s="39">
        <f t="shared" si="2"/>
        <v>2295</v>
      </c>
      <c r="I83" s="38">
        <f t="shared" si="3"/>
        <v>2295</v>
      </c>
    </row>
    <row r="84" spans="1:9">
      <c r="A84" s="17" t="s">
        <v>87</v>
      </c>
      <c r="B84" s="36">
        <v>1</v>
      </c>
      <c r="C84" s="37">
        <v>400</v>
      </c>
      <c r="D84" s="20">
        <v>1.5</v>
      </c>
      <c r="E84" s="32">
        <v>1.25</v>
      </c>
      <c r="F84" s="20">
        <v>1.7</v>
      </c>
      <c r="G84" s="20">
        <v>1.5</v>
      </c>
      <c r="H84" s="39">
        <f t="shared" si="2"/>
        <v>1912.5</v>
      </c>
      <c r="I84" s="38">
        <f t="shared" si="3"/>
        <v>1912.5</v>
      </c>
    </row>
    <row r="85" spans="1:9">
      <c r="A85" s="17" t="s">
        <v>103</v>
      </c>
      <c r="B85" s="36">
        <v>1</v>
      </c>
      <c r="C85" s="37">
        <v>400</v>
      </c>
      <c r="D85" s="20">
        <v>1.5</v>
      </c>
      <c r="E85" s="32">
        <v>1.5</v>
      </c>
      <c r="F85" s="20">
        <v>1.7</v>
      </c>
      <c r="G85" s="20">
        <v>1.5</v>
      </c>
      <c r="H85" s="39">
        <f t="shared" si="2"/>
        <v>2295</v>
      </c>
      <c r="I85" s="38">
        <f t="shared" si="3"/>
        <v>2295</v>
      </c>
    </row>
    <row r="86" spans="1:9">
      <c r="A86" s="17" t="s">
        <v>104</v>
      </c>
      <c r="B86" s="36">
        <v>1</v>
      </c>
      <c r="C86" s="37">
        <v>400</v>
      </c>
      <c r="D86" s="20">
        <v>1.5</v>
      </c>
      <c r="E86" s="32">
        <v>1.5</v>
      </c>
      <c r="F86" s="20">
        <v>1.7</v>
      </c>
      <c r="G86" s="20">
        <v>1.5</v>
      </c>
      <c r="H86" s="39">
        <f t="shared" si="2"/>
        <v>2295</v>
      </c>
      <c r="I86" s="38">
        <f t="shared" si="3"/>
        <v>2295</v>
      </c>
    </row>
    <row r="87" spans="1:9">
      <c r="A87" s="17" t="s">
        <v>105</v>
      </c>
      <c r="B87" s="36">
        <v>1</v>
      </c>
      <c r="C87" s="37">
        <v>400</v>
      </c>
      <c r="D87" s="20">
        <v>1.5</v>
      </c>
      <c r="E87" s="32">
        <v>2</v>
      </c>
      <c r="F87" s="20">
        <v>1.7</v>
      </c>
      <c r="G87" s="20">
        <v>1.5</v>
      </c>
      <c r="H87" s="39">
        <f t="shared" si="2"/>
        <v>3060</v>
      </c>
      <c r="I87" s="38">
        <f t="shared" si="3"/>
        <v>3060</v>
      </c>
    </row>
    <row r="88" spans="1:9">
      <c r="A88" s="17" t="s">
        <v>106</v>
      </c>
      <c r="B88" s="36">
        <v>1</v>
      </c>
      <c r="C88" s="37">
        <v>400</v>
      </c>
      <c r="D88" s="20">
        <v>1.5</v>
      </c>
      <c r="E88" s="32">
        <v>1.75</v>
      </c>
      <c r="F88" s="20">
        <v>1.7</v>
      </c>
      <c r="G88" s="20">
        <v>1.5</v>
      </c>
      <c r="H88" s="39">
        <f t="shared" si="2"/>
        <v>2677.5</v>
      </c>
      <c r="I88" s="38">
        <f t="shared" si="3"/>
        <v>2677.5</v>
      </c>
    </row>
    <row r="89" spans="1:9">
      <c r="A89" s="17" t="s">
        <v>107</v>
      </c>
      <c r="B89" s="36">
        <v>1</v>
      </c>
      <c r="C89" s="37">
        <v>400</v>
      </c>
      <c r="D89" s="20">
        <v>1.5</v>
      </c>
      <c r="E89" s="32">
        <v>1.75</v>
      </c>
      <c r="F89" s="20">
        <v>1.7</v>
      </c>
      <c r="G89" s="20">
        <v>1.5</v>
      </c>
      <c r="H89" s="39">
        <f t="shared" si="2"/>
        <v>2677.5</v>
      </c>
      <c r="I89" s="38">
        <f t="shared" si="3"/>
        <v>2677.5</v>
      </c>
    </row>
    <row r="90" spans="1:9">
      <c r="A90" s="17" t="s">
        <v>108</v>
      </c>
      <c r="B90" s="36">
        <v>2</v>
      </c>
      <c r="C90" s="37">
        <v>400</v>
      </c>
      <c r="D90" s="20">
        <v>1.5</v>
      </c>
      <c r="E90" s="32">
        <v>1.25</v>
      </c>
      <c r="F90" s="20">
        <v>1.7</v>
      </c>
      <c r="G90" s="20">
        <v>1.5</v>
      </c>
      <c r="H90" s="39">
        <f t="shared" si="2"/>
        <v>1912.5</v>
      </c>
      <c r="I90" s="38">
        <f t="shared" si="3"/>
        <v>3825</v>
      </c>
    </row>
    <row r="91" spans="1:9">
      <c r="A91" s="17" t="s">
        <v>109</v>
      </c>
      <c r="B91" s="36">
        <v>1</v>
      </c>
      <c r="C91" s="37">
        <v>400</v>
      </c>
      <c r="D91" s="20">
        <v>1.5</v>
      </c>
      <c r="E91" s="32">
        <v>1.75</v>
      </c>
      <c r="F91" s="20">
        <v>1.7</v>
      </c>
      <c r="G91" s="20">
        <v>1.5</v>
      </c>
      <c r="H91" s="39">
        <f t="shared" si="2"/>
        <v>2677.5</v>
      </c>
      <c r="I91" s="38">
        <f t="shared" si="3"/>
        <v>2677.5</v>
      </c>
    </row>
    <row r="92" spans="1:9">
      <c r="A92" s="17" t="s">
        <v>110</v>
      </c>
      <c r="B92" s="36">
        <v>1</v>
      </c>
      <c r="C92" s="37">
        <v>400</v>
      </c>
      <c r="D92" s="20">
        <v>1.5</v>
      </c>
      <c r="E92" s="32">
        <v>1.75</v>
      </c>
      <c r="F92" s="20">
        <v>1.7</v>
      </c>
      <c r="G92" s="20">
        <v>1.5</v>
      </c>
      <c r="H92" s="39">
        <f t="shared" si="2"/>
        <v>2677.5</v>
      </c>
      <c r="I92" s="38">
        <f t="shared" si="3"/>
        <v>2677.5</v>
      </c>
    </row>
    <row r="93" spans="1:9">
      <c r="A93" s="17" t="s">
        <v>111</v>
      </c>
      <c r="B93" s="36">
        <v>1</v>
      </c>
      <c r="C93" s="37">
        <v>400</v>
      </c>
      <c r="D93" s="20">
        <v>1.5</v>
      </c>
      <c r="E93" s="32">
        <v>1.75</v>
      </c>
      <c r="F93" s="20">
        <v>1.7</v>
      </c>
      <c r="G93" s="20">
        <v>1.5</v>
      </c>
      <c r="H93" s="39">
        <f t="shared" si="2"/>
        <v>2677.5</v>
      </c>
      <c r="I93" s="38">
        <f t="shared" si="3"/>
        <v>2677.5</v>
      </c>
    </row>
    <row r="94" spans="1:9">
      <c r="A94" s="17" t="s">
        <v>112</v>
      </c>
      <c r="B94" s="36">
        <v>1</v>
      </c>
      <c r="C94" s="37">
        <v>400</v>
      </c>
      <c r="D94" s="20">
        <v>1.5</v>
      </c>
      <c r="E94" s="32">
        <v>1.75</v>
      </c>
      <c r="F94" s="20">
        <v>1.7</v>
      </c>
      <c r="G94" s="20">
        <v>1.5</v>
      </c>
      <c r="H94" s="39">
        <f t="shared" si="2"/>
        <v>2677.5</v>
      </c>
      <c r="I94" s="38">
        <f t="shared" si="3"/>
        <v>2677.5</v>
      </c>
    </row>
    <row r="95" spans="1:9">
      <c r="A95" s="17" t="s">
        <v>113</v>
      </c>
      <c r="B95" s="36">
        <v>1</v>
      </c>
      <c r="C95" s="37">
        <v>400</v>
      </c>
      <c r="D95" s="20">
        <v>1.5</v>
      </c>
      <c r="E95" s="32">
        <v>1.5</v>
      </c>
      <c r="F95" s="20">
        <v>1.7</v>
      </c>
      <c r="G95" s="20">
        <v>1.5</v>
      </c>
      <c r="H95" s="39">
        <f t="shared" si="2"/>
        <v>2295</v>
      </c>
      <c r="I95" s="38">
        <f t="shared" si="3"/>
        <v>2295</v>
      </c>
    </row>
    <row r="96" spans="1:9">
      <c r="A96" s="17" t="s">
        <v>114</v>
      </c>
      <c r="B96" s="36">
        <v>1</v>
      </c>
      <c r="C96" s="37">
        <v>400</v>
      </c>
      <c r="D96" s="20">
        <v>1.5</v>
      </c>
      <c r="E96" s="32">
        <v>2</v>
      </c>
      <c r="F96" s="20">
        <v>1.7</v>
      </c>
      <c r="G96" s="20">
        <v>1.5</v>
      </c>
      <c r="H96" s="39">
        <f t="shared" si="2"/>
        <v>3060</v>
      </c>
      <c r="I96" s="38">
        <f t="shared" si="3"/>
        <v>3060</v>
      </c>
    </row>
    <row r="97" spans="1:9">
      <c r="A97" s="17" t="s">
        <v>115</v>
      </c>
      <c r="B97" s="36">
        <v>1</v>
      </c>
      <c r="C97" s="37">
        <v>400</v>
      </c>
      <c r="D97" s="20">
        <v>1.5</v>
      </c>
      <c r="E97" s="32">
        <v>1.75</v>
      </c>
      <c r="F97" s="20">
        <v>1.7</v>
      </c>
      <c r="G97" s="20">
        <v>1.5</v>
      </c>
      <c r="H97" s="39">
        <f t="shared" si="2"/>
        <v>2677.5</v>
      </c>
      <c r="I97" s="38">
        <f t="shared" si="3"/>
        <v>2677.5</v>
      </c>
    </row>
    <row r="98" spans="1:9">
      <c r="A98" s="17" t="s">
        <v>116</v>
      </c>
      <c r="B98" s="36">
        <v>1</v>
      </c>
      <c r="C98" s="37">
        <v>400</v>
      </c>
      <c r="D98" s="20">
        <v>1.5</v>
      </c>
      <c r="E98" s="32">
        <v>1.25</v>
      </c>
      <c r="F98" s="20">
        <v>1.7</v>
      </c>
      <c r="G98" s="20">
        <v>1.5</v>
      </c>
      <c r="H98" s="39">
        <f t="shared" si="2"/>
        <v>1912.5</v>
      </c>
      <c r="I98" s="38">
        <f t="shared" si="3"/>
        <v>1912.5</v>
      </c>
    </row>
    <row r="99" spans="1:9">
      <c r="A99" s="19"/>
      <c r="B99" s="19"/>
      <c r="C99" s="19"/>
      <c r="D99" s="19"/>
      <c r="E99" s="19"/>
      <c r="F99" s="19"/>
      <c r="G99" s="19"/>
      <c r="H99" s="19"/>
      <c r="I99" s="42"/>
    </row>
    <row r="100" spans="1:9">
      <c r="A100" s="19"/>
      <c r="B100" s="19"/>
      <c r="C100" s="19"/>
      <c r="D100" s="19"/>
      <c r="E100" s="19"/>
      <c r="F100" s="19"/>
      <c r="G100" s="1" t="s">
        <v>13</v>
      </c>
      <c r="H100" s="1"/>
      <c r="I100" s="38">
        <f>SUM(I2:I99)</f>
        <v>252832.5</v>
      </c>
    </row>
    <row r="101" spans="1:9">
      <c r="A101" s="19"/>
      <c r="B101" s="19"/>
      <c r="C101" s="19"/>
      <c r="D101" s="19"/>
      <c r="E101" s="19"/>
      <c r="F101" s="19"/>
      <c r="G101" s="12" t="s">
        <v>14</v>
      </c>
      <c r="H101" s="12"/>
      <c r="I101" s="38">
        <f>900*105</f>
        <v>94500</v>
      </c>
    </row>
    <row r="103" spans="1:9">
      <c r="G103" s="47" t="s">
        <v>168</v>
      </c>
      <c r="H103" s="47"/>
      <c r="I103" s="38">
        <v>82376</v>
      </c>
    </row>
  </sheetData>
  <mergeCells count="3">
    <mergeCell ref="G100:H100"/>
    <mergeCell ref="G101:H101"/>
    <mergeCell ref="G103:H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pane ySplit="1" topLeftCell="A41" activePane="bottomLeft" state="frozen"/>
      <selection pane="bottomLeft" activeCell="I16" sqref="I16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25" t="s">
        <v>117</v>
      </c>
      <c r="B1" s="26" t="s">
        <v>1</v>
      </c>
      <c r="C1" s="28" t="s">
        <v>2</v>
      </c>
      <c r="D1" s="29" t="s">
        <v>3</v>
      </c>
      <c r="E1" s="23" t="s">
        <v>4</v>
      </c>
      <c r="F1" s="24" t="s">
        <v>5</v>
      </c>
      <c r="G1" s="30" t="s">
        <v>6</v>
      </c>
      <c r="H1" s="27" t="s">
        <v>7</v>
      </c>
      <c r="I1" s="31" t="s">
        <v>8</v>
      </c>
    </row>
    <row r="2" spans="1:9">
      <c r="A2" s="43" t="s">
        <v>118</v>
      </c>
      <c r="B2" s="43">
        <v>3</v>
      </c>
      <c r="C2" s="20">
        <v>200</v>
      </c>
      <c r="D2" s="20">
        <v>1</v>
      </c>
      <c r="E2" s="20">
        <v>1.75</v>
      </c>
      <c r="F2" s="20">
        <v>1.7</v>
      </c>
      <c r="G2" s="20">
        <v>1</v>
      </c>
      <c r="H2" s="20">
        <f>C2*D2*E2*F2*G2</f>
        <v>595</v>
      </c>
      <c r="I2" s="44">
        <f>H2*B2</f>
        <v>1785</v>
      </c>
    </row>
    <row r="3" spans="1:9">
      <c r="A3" s="43" t="s">
        <v>119</v>
      </c>
      <c r="B3" s="43">
        <v>3</v>
      </c>
      <c r="C3" s="20">
        <v>200</v>
      </c>
      <c r="D3" s="20">
        <v>1</v>
      </c>
      <c r="E3" s="20">
        <v>1.5</v>
      </c>
      <c r="F3" s="20">
        <v>1.7</v>
      </c>
      <c r="G3" s="20">
        <v>1</v>
      </c>
      <c r="H3" s="20">
        <f t="shared" ref="H3:H55" si="0">C3*D3*E3*F3*G3</f>
        <v>510</v>
      </c>
      <c r="I3" s="44">
        <f t="shared" ref="I3:I55" si="1">H3*B3</f>
        <v>1530</v>
      </c>
    </row>
    <row r="4" spans="1:9">
      <c r="A4" s="43" t="s">
        <v>120</v>
      </c>
      <c r="B4" s="43">
        <v>1</v>
      </c>
      <c r="C4" s="20">
        <v>200</v>
      </c>
      <c r="D4" s="20">
        <v>1</v>
      </c>
      <c r="E4" s="20">
        <v>1.5</v>
      </c>
      <c r="F4" s="20">
        <v>1.7</v>
      </c>
      <c r="G4" s="20">
        <v>1</v>
      </c>
      <c r="H4" s="20">
        <f t="shared" si="0"/>
        <v>510</v>
      </c>
      <c r="I4" s="44">
        <f t="shared" si="1"/>
        <v>510</v>
      </c>
    </row>
    <row r="5" spans="1:9">
      <c r="A5" s="43" t="s">
        <v>121</v>
      </c>
      <c r="B5" s="43">
        <v>1</v>
      </c>
      <c r="C5" s="20">
        <v>200</v>
      </c>
      <c r="D5" s="20">
        <v>1</v>
      </c>
      <c r="E5" s="20">
        <v>1.75</v>
      </c>
      <c r="F5" s="20">
        <v>1.7</v>
      </c>
      <c r="G5" s="20">
        <v>1</v>
      </c>
      <c r="H5" s="20">
        <f t="shared" si="0"/>
        <v>595</v>
      </c>
      <c r="I5" s="44">
        <f t="shared" si="1"/>
        <v>595</v>
      </c>
    </row>
    <row r="6" spans="1:9">
      <c r="A6" s="43" t="s">
        <v>122</v>
      </c>
      <c r="B6" s="43">
        <v>3</v>
      </c>
      <c r="C6" s="20">
        <v>200</v>
      </c>
      <c r="D6" s="20">
        <v>1</v>
      </c>
      <c r="E6" s="20">
        <v>1.75</v>
      </c>
      <c r="F6" s="20">
        <v>1.7</v>
      </c>
      <c r="G6" s="20">
        <v>1</v>
      </c>
      <c r="H6" s="20">
        <f t="shared" si="0"/>
        <v>595</v>
      </c>
      <c r="I6" s="44">
        <f t="shared" si="1"/>
        <v>1785</v>
      </c>
    </row>
    <row r="7" spans="1:9">
      <c r="A7" s="43" t="s">
        <v>123</v>
      </c>
      <c r="B7" s="43">
        <v>2</v>
      </c>
      <c r="C7" s="20">
        <v>200</v>
      </c>
      <c r="D7" s="20">
        <v>1</v>
      </c>
      <c r="E7" s="20">
        <v>1.5</v>
      </c>
      <c r="F7" s="20">
        <v>1.7</v>
      </c>
      <c r="G7" s="20">
        <v>1</v>
      </c>
      <c r="H7" s="20">
        <f t="shared" si="0"/>
        <v>510</v>
      </c>
      <c r="I7" s="44">
        <f t="shared" si="1"/>
        <v>1020</v>
      </c>
    </row>
    <row r="8" spans="1:9">
      <c r="A8" s="43" t="s">
        <v>124</v>
      </c>
      <c r="B8" s="43">
        <v>1</v>
      </c>
      <c r="C8" s="20">
        <v>200</v>
      </c>
      <c r="D8" s="20">
        <v>1</v>
      </c>
      <c r="E8" s="20">
        <v>1.25</v>
      </c>
      <c r="F8" s="20">
        <v>1.7</v>
      </c>
      <c r="G8" s="20">
        <v>1</v>
      </c>
      <c r="H8" s="20">
        <f t="shared" si="0"/>
        <v>425</v>
      </c>
      <c r="I8" s="44">
        <f t="shared" si="1"/>
        <v>425</v>
      </c>
    </row>
    <row r="9" spans="1:9">
      <c r="A9" s="43" t="s">
        <v>125</v>
      </c>
      <c r="B9" s="43">
        <v>2</v>
      </c>
      <c r="C9" s="20">
        <v>200</v>
      </c>
      <c r="D9" s="20">
        <v>1</v>
      </c>
      <c r="E9" s="20">
        <v>1.75</v>
      </c>
      <c r="F9" s="20">
        <v>1.7</v>
      </c>
      <c r="G9" s="20">
        <v>1</v>
      </c>
      <c r="H9" s="20">
        <f t="shared" si="0"/>
        <v>595</v>
      </c>
      <c r="I9" s="44">
        <f t="shared" si="1"/>
        <v>1190</v>
      </c>
    </row>
    <row r="10" spans="1:9">
      <c r="A10" s="43" t="s">
        <v>126</v>
      </c>
      <c r="B10" s="43">
        <v>1</v>
      </c>
      <c r="C10" s="20">
        <v>200</v>
      </c>
      <c r="D10" s="20">
        <v>1</v>
      </c>
      <c r="E10" s="20">
        <v>1.75</v>
      </c>
      <c r="F10" s="20">
        <v>1.7</v>
      </c>
      <c r="G10" s="20">
        <v>1</v>
      </c>
      <c r="H10" s="20">
        <f t="shared" si="0"/>
        <v>595</v>
      </c>
      <c r="I10" s="44">
        <f t="shared" si="1"/>
        <v>595</v>
      </c>
    </row>
    <row r="11" spans="1:9">
      <c r="A11" s="43" t="s">
        <v>127</v>
      </c>
      <c r="B11" s="43">
        <v>2</v>
      </c>
      <c r="C11" s="20">
        <v>200</v>
      </c>
      <c r="D11" s="20">
        <v>1</v>
      </c>
      <c r="E11" s="20">
        <v>1.5</v>
      </c>
      <c r="F11" s="20">
        <v>1.7</v>
      </c>
      <c r="G11" s="20">
        <v>1</v>
      </c>
      <c r="H11" s="20">
        <f t="shared" si="0"/>
        <v>510</v>
      </c>
      <c r="I11" s="44">
        <f t="shared" si="1"/>
        <v>1020</v>
      </c>
    </row>
    <row r="12" spans="1:9">
      <c r="A12" s="43" t="s">
        <v>128</v>
      </c>
      <c r="B12" s="43">
        <v>4</v>
      </c>
      <c r="C12" s="20">
        <v>200</v>
      </c>
      <c r="D12" s="20">
        <v>1</v>
      </c>
      <c r="E12" s="20">
        <v>1.25</v>
      </c>
      <c r="F12" s="20">
        <v>1.7</v>
      </c>
      <c r="G12" s="20">
        <v>1</v>
      </c>
      <c r="H12" s="20">
        <f t="shared" si="0"/>
        <v>425</v>
      </c>
      <c r="I12" s="44">
        <f t="shared" si="1"/>
        <v>1700</v>
      </c>
    </row>
    <row r="13" spans="1:9">
      <c r="A13" s="43" t="s">
        <v>129</v>
      </c>
      <c r="B13" s="43">
        <v>1</v>
      </c>
      <c r="C13" s="20">
        <v>200</v>
      </c>
      <c r="D13" s="20">
        <v>1</v>
      </c>
      <c r="E13" s="20">
        <v>1.5</v>
      </c>
      <c r="F13" s="20">
        <v>1.7</v>
      </c>
      <c r="G13" s="20">
        <v>1</v>
      </c>
      <c r="H13" s="20">
        <f t="shared" si="0"/>
        <v>510</v>
      </c>
      <c r="I13" s="44">
        <f t="shared" si="1"/>
        <v>510</v>
      </c>
    </row>
    <row r="14" spans="1:9">
      <c r="A14" s="43" t="s">
        <v>130</v>
      </c>
      <c r="B14" s="43">
        <v>1</v>
      </c>
      <c r="C14" s="20">
        <v>200</v>
      </c>
      <c r="D14" s="20">
        <v>1</v>
      </c>
      <c r="E14" s="20">
        <v>1.75</v>
      </c>
      <c r="F14" s="20">
        <v>1.7</v>
      </c>
      <c r="G14" s="20">
        <v>1</v>
      </c>
      <c r="H14" s="20">
        <f t="shared" si="0"/>
        <v>595</v>
      </c>
      <c r="I14" s="44">
        <f t="shared" si="1"/>
        <v>595</v>
      </c>
    </row>
    <row r="15" spans="1:9">
      <c r="A15" s="43" t="s">
        <v>131</v>
      </c>
      <c r="B15" s="43">
        <v>1</v>
      </c>
      <c r="C15" s="20">
        <v>200</v>
      </c>
      <c r="D15" s="20">
        <v>1</v>
      </c>
      <c r="E15" s="20">
        <v>1.5</v>
      </c>
      <c r="F15" s="20">
        <v>1.7</v>
      </c>
      <c r="G15" s="20">
        <v>1</v>
      </c>
      <c r="H15" s="20">
        <f t="shared" si="0"/>
        <v>510</v>
      </c>
      <c r="I15" s="44">
        <f t="shared" si="1"/>
        <v>510</v>
      </c>
    </row>
    <row r="16" spans="1:9">
      <c r="A16" s="43" t="s">
        <v>132</v>
      </c>
      <c r="B16" s="43">
        <v>3</v>
      </c>
      <c r="C16" s="20">
        <v>200</v>
      </c>
      <c r="D16" s="20">
        <v>1</v>
      </c>
      <c r="E16" s="20">
        <v>1</v>
      </c>
      <c r="F16" s="20">
        <v>1.7</v>
      </c>
      <c r="G16" s="20">
        <v>1</v>
      </c>
      <c r="H16" s="20">
        <f t="shared" si="0"/>
        <v>340</v>
      </c>
      <c r="I16" s="44">
        <f t="shared" si="1"/>
        <v>1020</v>
      </c>
    </row>
    <row r="17" spans="1:9">
      <c r="A17" s="43" t="s">
        <v>133</v>
      </c>
      <c r="B17" s="43">
        <v>1</v>
      </c>
      <c r="C17" s="20">
        <v>200</v>
      </c>
      <c r="D17" s="20">
        <v>1</v>
      </c>
      <c r="E17" s="20">
        <v>1.5</v>
      </c>
      <c r="F17" s="20">
        <v>1.7</v>
      </c>
      <c r="G17" s="20">
        <v>1</v>
      </c>
      <c r="H17" s="20">
        <f t="shared" si="0"/>
        <v>510</v>
      </c>
      <c r="I17" s="44">
        <f t="shared" si="1"/>
        <v>510</v>
      </c>
    </row>
    <row r="18" spans="1:9">
      <c r="A18" s="43" t="s">
        <v>134</v>
      </c>
      <c r="B18" s="43">
        <v>1</v>
      </c>
      <c r="C18" s="20">
        <v>200</v>
      </c>
      <c r="D18" s="20">
        <v>1</v>
      </c>
      <c r="E18" s="20">
        <v>1.5</v>
      </c>
      <c r="F18" s="20">
        <v>1.7</v>
      </c>
      <c r="G18" s="20">
        <v>1</v>
      </c>
      <c r="H18" s="20">
        <f t="shared" si="0"/>
        <v>510</v>
      </c>
      <c r="I18" s="44">
        <f t="shared" si="1"/>
        <v>510</v>
      </c>
    </row>
    <row r="19" spans="1:9">
      <c r="A19" s="43" t="s">
        <v>135</v>
      </c>
      <c r="B19" s="43">
        <v>3</v>
      </c>
      <c r="C19" s="20">
        <v>200</v>
      </c>
      <c r="D19" s="20">
        <v>1</v>
      </c>
      <c r="E19" s="20">
        <v>1.25</v>
      </c>
      <c r="F19" s="20">
        <v>1.7</v>
      </c>
      <c r="G19" s="20">
        <v>1</v>
      </c>
      <c r="H19" s="20">
        <f t="shared" si="0"/>
        <v>425</v>
      </c>
      <c r="I19" s="44">
        <f t="shared" si="1"/>
        <v>1275</v>
      </c>
    </row>
    <row r="20" spans="1:9">
      <c r="A20" s="43" t="s">
        <v>136</v>
      </c>
      <c r="B20" s="43">
        <v>1</v>
      </c>
      <c r="C20" s="20">
        <v>200</v>
      </c>
      <c r="D20" s="20">
        <v>1</v>
      </c>
      <c r="E20" s="20">
        <v>1.75</v>
      </c>
      <c r="F20" s="20">
        <v>1.7</v>
      </c>
      <c r="G20" s="20">
        <v>1</v>
      </c>
      <c r="H20" s="20">
        <f t="shared" si="0"/>
        <v>595</v>
      </c>
      <c r="I20" s="44">
        <f t="shared" si="1"/>
        <v>595</v>
      </c>
    </row>
    <row r="21" spans="1:9">
      <c r="A21" s="43" t="s">
        <v>137</v>
      </c>
      <c r="B21" s="43">
        <v>1</v>
      </c>
      <c r="C21" s="20">
        <v>200</v>
      </c>
      <c r="D21" s="20">
        <v>1</v>
      </c>
      <c r="E21" s="20">
        <v>1.75</v>
      </c>
      <c r="F21" s="20">
        <v>1.7</v>
      </c>
      <c r="G21" s="20">
        <v>1</v>
      </c>
      <c r="H21" s="20">
        <f t="shared" si="0"/>
        <v>595</v>
      </c>
      <c r="I21" s="44">
        <f t="shared" si="1"/>
        <v>595</v>
      </c>
    </row>
    <row r="22" spans="1:9">
      <c r="A22" s="43" t="s">
        <v>138</v>
      </c>
      <c r="B22" s="43">
        <v>1</v>
      </c>
      <c r="C22" s="20">
        <v>200</v>
      </c>
      <c r="D22" s="20">
        <v>1</v>
      </c>
      <c r="E22" s="20">
        <v>1.5</v>
      </c>
      <c r="F22" s="20">
        <v>1.7</v>
      </c>
      <c r="G22" s="20">
        <v>1</v>
      </c>
      <c r="H22" s="20">
        <f t="shared" si="0"/>
        <v>510</v>
      </c>
      <c r="I22" s="44">
        <f t="shared" si="1"/>
        <v>510</v>
      </c>
    </row>
    <row r="23" spans="1:9">
      <c r="A23" s="43" t="s">
        <v>139</v>
      </c>
      <c r="B23" s="43">
        <v>1</v>
      </c>
      <c r="C23" s="20">
        <v>200</v>
      </c>
      <c r="D23" s="20">
        <v>1</v>
      </c>
      <c r="E23" s="20">
        <v>1.75</v>
      </c>
      <c r="F23" s="20">
        <v>1.7</v>
      </c>
      <c r="G23" s="20">
        <v>1</v>
      </c>
      <c r="H23" s="20">
        <f t="shared" si="0"/>
        <v>595</v>
      </c>
      <c r="I23" s="44">
        <f t="shared" si="1"/>
        <v>595</v>
      </c>
    </row>
    <row r="24" spans="1:9">
      <c r="A24" s="43" t="s">
        <v>140</v>
      </c>
      <c r="B24" s="43">
        <v>4</v>
      </c>
      <c r="C24" s="20">
        <v>200</v>
      </c>
      <c r="D24" s="20">
        <v>1</v>
      </c>
      <c r="E24" s="20">
        <v>1.75</v>
      </c>
      <c r="F24" s="20">
        <v>1.7</v>
      </c>
      <c r="G24" s="20">
        <v>1</v>
      </c>
      <c r="H24" s="20">
        <f t="shared" si="0"/>
        <v>595</v>
      </c>
      <c r="I24" s="44">
        <f t="shared" si="1"/>
        <v>2380</v>
      </c>
    </row>
    <row r="25" spans="1:9">
      <c r="A25" s="43" t="s">
        <v>141</v>
      </c>
      <c r="B25" s="43">
        <v>1</v>
      </c>
      <c r="C25" s="20">
        <v>200</v>
      </c>
      <c r="D25" s="20">
        <v>1</v>
      </c>
      <c r="E25" s="20">
        <v>1.75</v>
      </c>
      <c r="F25" s="20">
        <v>1.7</v>
      </c>
      <c r="G25" s="20">
        <v>1</v>
      </c>
      <c r="H25" s="20">
        <f t="shared" si="0"/>
        <v>595</v>
      </c>
      <c r="I25" s="44">
        <f t="shared" si="1"/>
        <v>595</v>
      </c>
    </row>
    <row r="26" spans="1:9">
      <c r="A26" s="43" t="s">
        <v>142</v>
      </c>
      <c r="B26" s="43">
        <v>5</v>
      </c>
      <c r="C26" s="20">
        <v>200</v>
      </c>
      <c r="D26" s="20">
        <v>1</v>
      </c>
      <c r="E26" s="20">
        <v>1</v>
      </c>
      <c r="F26" s="20">
        <v>1.7</v>
      </c>
      <c r="G26" s="20">
        <v>1</v>
      </c>
      <c r="H26" s="20">
        <f t="shared" si="0"/>
        <v>340</v>
      </c>
      <c r="I26" s="44">
        <f t="shared" si="1"/>
        <v>1700</v>
      </c>
    </row>
    <row r="27" spans="1:9">
      <c r="A27" s="43" t="s">
        <v>143</v>
      </c>
      <c r="B27" s="43">
        <v>1</v>
      </c>
      <c r="C27" s="20">
        <v>200</v>
      </c>
      <c r="D27" s="20">
        <v>1</v>
      </c>
      <c r="E27" s="20">
        <v>1.5</v>
      </c>
      <c r="F27" s="20">
        <v>1.7</v>
      </c>
      <c r="G27" s="20">
        <v>1</v>
      </c>
      <c r="H27" s="20">
        <f t="shared" si="0"/>
        <v>510</v>
      </c>
      <c r="I27" s="44">
        <f t="shared" si="1"/>
        <v>510</v>
      </c>
    </row>
    <row r="28" spans="1:9">
      <c r="A28" s="43" t="s">
        <v>144</v>
      </c>
      <c r="B28" s="43">
        <v>10</v>
      </c>
      <c r="C28" s="20">
        <v>200</v>
      </c>
      <c r="D28" s="20">
        <v>1</v>
      </c>
      <c r="E28" s="20">
        <v>1</v>
      </c>
      <c r="F28" s="20">
        <v>1.3</v>
      </c>
      <c r="G28" s="20">
        <v>1</v>
      </c>
      <c r="H28" s="20">
        <f t="shared" si="0"/>
        <v>260</v>
      </c>
      <c r="I28" s="44">
        <f t="shared" si="1"/>
        <v>2600</v>
      </c>
    </row>
    <row r="29" spans="1:9">
      <c r="A29" s="43" t="s">
        <v>145</v>
      </c>
      <c r="B29" s="43">
        <v>2</v>
      </c>
      <c r="C29" s="20">
        <v>200</v>
      </c>
      <c r="D29" s="20">
        <v>1</v>
      </c>
      <c r="E29" s="20">
        <v>1.5</v>
      </c>
      <c r="F29" s="20">
        <v>1.7</v>
      </c>
      <c r="G29" s="20">
        <v>1</v>
      </c>
      <c r="H29" s="20">
        <f t="shared" si="0"/>
        <v>510</v>
      </c>
      <c r="I29" s="44">
        <f t="shared" si="1"/>
        <v>1020</v>
      </c>
    </row>
    <row r="30" spans="1:9">
      <c r="A30" s="43" t="s">
        <v>75</v>
      </c>
      <c r="B30" s="43">
        <v>1</v>
      </c>
      <c r="C30" s="20">
        <v>200</v>
      </c>
      <c r="D30" s="20">
        <v>1</v>
      </c>
      <c r="E30" s="20">
        <v>1.75</v>
      </c>
      <c r="F30" s="20">
        <v>1.7</v>
      </c>
      <c r="G30" s="20">
        <v>1</v>
      </c>
      <c r="H30" s="20">
        <f t="shared" si="0"/>
        <v>595</v>
      </c>
      <c r="I30" s="44">
        <f t="shared" si="1"/>
        <v>595</v>
      </c>
    </row>
    <row r="31" spans="1:9">
      <c r="A31" s="43" t="s">
        <v>146</v>
      </c>
      <c r="B31" s="43">
        <v>1</v>
      </c>
      <c r="C31" s="20">
        <v>200</v>
      </c>
      <c r="D31" s="20">
        <v>1</v>
      </c>
      <c r="E31" s="20">
        <v>2</v>
      </c>
      <c r="F31" s="20">
        <v>1.7</v>
      </c>
      <c r="G31" s="20">
        <v>1</v>
      </c>
      <c r="H31" s="20">
        <f t="shared" si="0"/>
        <v>680</v>
      </c>
      <c r="I31" s="44">
        <f t="shared" si="1"/>
        <v>680</v>
      </c>
    </row>
    <row r="32" spans="1:9">
      <c r="A32" s="43" t="s">
        <v>147</v>
      </c>
      <c r="B32" s="43">
        <v>2</v>
      </c>
      <c r="C32" s="20">
        <v>200</v>
      </c>
      <c r="D32" s="20">
        <v>1</v>
      </c>
      <c r="E32" s="20">
        <v>1.5</v>
      </c>
      <c r="F32" s="20">
        <v>1.7</v>
      </c>
      <c r="G32" s="20">
        <v>1</v>
      </c>
      <c r="H32" s="20">
        <f t="shared" si="0"/>
        <v>510</v>
      </c>
      <c r="I32" s="44">
        <f t="shared" si="1"/>
        <v>1020</v>
      </c>
    </row>
    <row r="33" spans="1:9">
      <c r="A33" s="43" t="s">
        <v>148</v>
      </c>
      <c r="B33" s="43">
        <v>1</v>
      </c>
      <c r="C33" s="20">
        <v>200</v>
      </c>
      <c r="D33" s="20">
        <v>1</v>
      </c>
      <c r="E33" s="20">
        <v>1.5</v>
      </c>
      <c r="F33" s="20">
        <v>1.7</v>
      </c>
      <c r="G33" s="20">
        <v>1</v>
      </c>
      <c r="H33" s="20">
        <f t="shared" si="0"/>
        <v>510</v>
      </c>
      <c r="I33" s="44">
        <f t="shared" si="1"/>
        <v>510</v>
      </c>
    </row>
    <row r="34" spans="1:9">
      <c r="A34" s="43" t="s">
        <v>149</v>
      </c>
      <c r="B34" s="43">
        <v>1</v>
      </c>
      <c r="C34" s="20">
        <v>200</v>
      </c>
      <c r="D34" s="20">
        <v>1</v>
      </c>
      <c r="E34" s="20">
        <v>1.5</v>
      </c>
      <c r="F34" s="20">
        <v>1.7</v>
      </c>
      <c r="G34" s="20">
        <v>1</v>
      </c>
      <c r="H34" s="20">
        <f t="shared" si="0"/>
        <v>510</v>
      </c>
      <c r="I34" s="44">
        <f t="shared" si="1"/>
        <v>510</v>
      </c>
    </row>
    <row r="35" spans="1:9">
      <c r="A35" s="43" t="s">
        <v>150</v>
      </c>
      <c r="B35" s="43">
        <v>3</v>
      </c>
      <c r="C35" s="20">
        <v>200</v>
      </c>
      <c r="D35" s="20">
        <v>1</v>
      </c>
      <c r="E35" s="20">
        <v>1.25</v>
      </c>
      <c r="F35" s="20">
        <v>1.7</v>
      </c>
      <c r="G35" s="20">
        <v>1</v>
      </c>
      <c r="H35" s="20">
        <f t="shared" si="0"/>
        <v>425</v>
      </c>
      <c r="I35" s="44">
        <f t="shared" si="1"/>
        <v>1275</v>
      </c>
    </row>
    <row r="36" spans="1:9">
      <c r="A36" s="43" t="s">
        <v>151</v>
      </c>
      <c r="B36" s="43">
        <v>3</v>
      </c>
      <c r="C36" s="20">
        <v>200</v>
      </c>
      <c r="D36" s="20">
        <v>1</v>
      </c>
      <c r="E36" s="20">
        <v>1.25</v>
      </c>
      <c r="F36" s="20">
        <v>1.7</v>
      </c>
      <c r="G36" s="20">
        <v>1</v>
      </c>
      <c r="H36" s="20">
        <f t="shared" si="0"/>
        <v>425</v>
      </c>
      <c r="I36" s="44">
        <f t="shared" si="1"/>
        <v>1275</v>
      </c>
    </row>
    <row r="37" spans="1:9">
      <c r="A37" s="43" t="s">
        <v>152</v>
      </c>
      <c r="B37" s="43">
        <v>13</v>
      </c>
      <c r="C37" s="20">
        <v>200</v>
      </c>
      <c r="D37" s="20">
        <v>1</v>
      </c>
      <c r="E37" s="20">
        <v>1</v>
      </c>
      <c r="F37" s="20">
        <v>1.3</v>
      </c>
      <c r="G37" s="20">
        <v>1</v>
      </c>
      <c r="H37" s="20">
        <f t="shared" si="0"/>
        <v>260</v>
      </c>
      <c r="I37" s="44">
        <f t="shared" si="1"/>
        <v>3380</v>
      </c>
    </row>
    <row r="38" spans="1:9">
      <c r="A38" s="43" t="s">
        <v>153</v>
      </c>
      <c r="B38" s="43">
        <v>1</v>
      </c>
      <c r="C38" s="20">
        <v>200</v>
      </c>
      <c r="D38" s="20">
        <v>1</v>
      </c>
      <c r="E38" s="20">
        <v>1.5</v>
      </c>
      <c r="F38" s="20">
        <v>1.7</v>
      </c>
      <c r="G38" s="20">
        <v>1</v>
      </c>
      <c r="H38" s="20">
        <f t="shared" si="0"/>
        <v>510</v>
      </c>
      <c r="I38" s="44">
        <f t="shared" si="1"/>
        <v>510</v>
      </c>
    </row>
    <row r="39" spans="1:9">
      <c r="A39" s="43" t="s">
        <v>154</v>
      </c>
      <c r="B39" s="43">
        <v>2</v>
      </c>
      <c r="C39" s="20">
        <v>200</v>
      </c>
      <c r="D39" s="20">
        <v>1</v>
      </c>
      <c r="E39" s="20">
        <v>1.5</v>
      </c>
      <c r="F39" s="20">
        <v>1.7</v>
      </c>
      <c r="G39" s="20">
        <v>1</v>
      </c>
      <c r="H39" s="20">
        <f t="shared" si="0"/>
        <v>510</v>
      </c>
      <c r="I39" s="44">
        <f t="shared" si="1"/>
        <v>1020</v>
      </c>
    </row>
    <row r="40" spans="1:9">
      <c r="A40" s="43" t="s">
        <v>155</v>
      </c>
      <c r="B40" s="43">
        <v>19</v>
      </c>
      <c r="C40" s="20">
        <v>200</v>
      </c>
      <c r="D40" s="20">
        <v>1</v>
      </c>
      <c r="E40" s="20">
        <v>1</v>
      </c>
      <c r="F40" s="20">
        <v>1.3</v>
      </c>
      <c r="G40" s="20">
        <v>1</v>
      </c>
      <c r="H40" s="20">
        <f t="shared" si="0"/>
        <v>260</v>
      </c>
      <c r="I40" s="44">
        <f t="shared" si="1"/>
        <v>4940</v>
      </c>
    </row>
    <row r="41" spans="1:9">
      <c r="A41" s="43" t="s">
        <v>156</v>
      </c>
      <c r="B41" s="43">
        <v>2</v>
      </c>
      <c r="C41" s="20">
        <v>200</v>
      </c>
      <c r="D41" s="20">
        <v>1</v>
      </c>
      <c r="E41" s="20">
        <v>1.5</v>
      </c>
      <c r="F41" s="20">
        <v>1.7</v>
      </c>
      <c r="G41" s="20">
        <v>1</v>
      </c>
      <c r="H41" s="20">
        <f t="shared" si="0"/>
        <v>510</v>
      </c>
      <c r="I41" s="44">
        <f t="shared" si="1"/>
        <v>1020</v>
      </c>
    </row>
    <row r="42" spans="1:9">
      <c r="A42" s="43" t="s">
        <v>157</v>
      </c>
      <c r="B42" s="43">
        <v>3</v>
      </c>
      <c r="C42" s="20">
        <v>200</v>
      </c>
      <c r="D42" s="20">
        <v>1</v>
      </c>
      <c r="E42" s="20">
        <v>1</v>
      </c>
      <c r="F42" s="20">
        <v>1.7</v>
      </c>
      <c r="G42" s="20">
        <v>1</v>
      </c>
      <c r="H42" s="20">
        <f t="shared" si="0"/>
        <v>340</v>
      </c>
      <c r="I42" s="44">
        <f t="shared" si="1"/>
        <v>1020</v>
      </c>
    </row>
    <row r="43" spans="1:9">
      <c r="A43" s="43" t="s">
        <v>158</v>
      </c>
      <c r="B43" s="43">
        <v>6</v>
      </c>
      <c r="C43" s="20">
        <v>200</v>
      </c>
      <c r="D43" s="20">
        <v>1</v>
      </c>
      <c r="E43" s="20">
        <v>1</v>
      </c>
      <c r="F43" s="20">
        <v>1.3</v>
      </c>
      <c r="G43" s="20">
        <v>1</v>
      </c>
      <c r="H43" s="20">
        <f t="shared" si="0"/>
        <v>260</v>
      </c>
      <c r="I43" s="44">
        <f t="shared" si="1"/>
        <v>1560</v>
      </c>
    </row>
    <row r="44" spans="1:9">
      <c r="A44" s="43" t="s">
        <v>113</v>
      </c>
      <c r="B44" s="43">
        <v>1</v>
      </c>
      <c r="C44" s="20">
        <v>200</v>
      </c>
      <c r="D44" s="20">
        <v>1</v>
      </c>
      <c r="E44" s="20">
        <v>1.5</v>
      </c>
      <c r="F44" s="20">
        <v>1.7</v>
      </c>
      <c r="G44" s="20">
        <v>1</v>
      </c>
      <c r="H44" s="20">
        <f t="shared" si="0"/>
        <v>510</v>
      </c>
      <c r="I44" s="44">
        <f t="shared" si="1"/>
        <v>510</v>
      </c>
    </row>
    <row r="45" spans="1:9">
      <c r="A45" s="43" t="s">
        <v>159</v>
      </c>
      <c r="B45" s="43">
        <v>3</v>
      </c>
      <c r="C45" s="20">
        <v>200</v>
      </c>
      <c r="D45" s="20">
        <v>1</v>
      </c>
      <c r="E45" s="20">
        <v>1.25</v>
      </c>
      <c r="F45" s="20">
        <v>1.7</v>
      </c>
      <c r="G45" s="20">
        <v>1</v>
      </c>
      <c r="H45" s="20">
        <f t="shared" si="0"/>
        <v>425</v>
      </c>
      <c r="I45" s="44">
        <f t="shared" si="1"/>
        <v>1275</v>
      </c>
    </row>
    <row r="46" spans="1:9">
      <c r="A46" s="43" t="s">
        <v>160</v>
      </c>
      <c r="B46" s="43">
        <v>2</v>
      </c>
      <c r="C46" s="20">
        <v>200</v>
      </c>
      <c r="D46" s="20">
        <v>1</v>
      </c>
      <c r="E46" s="20">
        <v>1.75</v>
      </c>
      <c r="F46" s="20">
        <v>1.7</v>
      </c>
      <c r="G46" s="20">
        <v>1</v>
      </c>
      <c r="H46" s="20">
        <f t="shared" si="0"/>
        <v>595</v>
      </c>
      <c r="I46" s="44">
        <f t="shared" si="1"/>
        <v>1190</v>
      </c>
    </row>
    <row r="47" spans="1:9">
      <c r="A47" s="43" t="s">
        <v>161</v>
      </c>
      <c r="B47" s="43">
        <v>1</v>
      </c>
      <c r="C47" s="20">
        <v>200</v>
      </c>
      <c r="D47" s="20">
        <v>1</v>
      </c>
      <c r="E47" s="20">
        <v>1.75</v>
      </c>
      <c r="F47" s="20">
        <v>1.7</v>
      </c>
      <c r="G47" s="20">
        <v>1</v>
      </c>
      <c r="H47" s="20">
        <f t="shared" si="0"/>
        <v>595</v>
      </c>
      <c r="I47" s="44">
        <f t="shared" si="1"/>
        <v>595</v>
      </c>
    </row>
    <row r="48" spans="1:9">
      <c r="A48" s="43" t="s">
        <v>162</v>
      </c>
      <c r="B48" s="43">
        <v>8</v>
      </c>
      <c r="C48" s="20">
        <v>200</v>
      </c>
      <c r="D48" s="20">
        <v>1</v>
      </c>
      <c r="E48" s="20">
        <v>1.25</v>
      </c>
      <c r="F48" s="20">
        <v>1.3</v>
      </c>
      <c r="G48" s="20">
        <v>1</v>
      </c>
      <c r="H48" s="20">
        <f t="shared" si="0"/>
        <v>325</v>
      </c>
      <c r="I48" s="44">
        <f t="shared" si="1"/>
        <v>2600</v>
      </c>
    </row>
    <row r="49" spans="1:9">
      <c r="A49" s="43" t="s">
        <v>107</v>
      </c>
      <c r="B49" s="43">
        <v>1</v>
      </c>
      <c r="C49" s="20">
        <v>200</v>
      </c>
      <c r="D49" s="20">
        <v>1</v>
      </c>
      <c r="E49" s="20">
        <v>1.75</v>
      </c>
      <c r="F49" s="20">
        <v>1.7</v>
      </c>
      <c r="G49" s="20">
        <v>1</v>
      </c>
      <c r="H49" s="20">
        <f t="shared" si="0"/>
        <v>595</v>
      </c>
      <c r="I49" s="44">
        <f t="shared" si="1"/>
        <v>595</v>
      </c>
    </row>
    <row r="50" spans="1:9">
      <c r="A50" s="43" t="s">
        <v>163</v>
      </c>
      <c r="B50" s="43">
        <v>7</v>
      </c>
      <c r="C50" s="20">
        <v>200</v>
      </c>
      <c r="D50" s="20">
        <v>1</v>
      </c>
      <c r="E50" s="20">
        <v>1</v>
      </c>
      <c r="F50" s="20">
        <v>1.3</v>
      </c>
      <c r="G50" s="20">
        <v>1</v>
      </c>
      <c r="H50" s="20">
        <f t="shared" si="0"/>
        <v>260</v>
      </c>
      <c r="I50" s="44">
        <f t="shared" si="1"/>
        <v>1820</v>
      </c>
    </row>
    <row r="51" spans="1:9">
      <c r="A51" s="43" t="s">
        <v>164</v>
      </c>
      <c r="B51" s="43">
        <v>1</v>
      </c>
      <c r="C51" s="20">
        <v>200</v>
      </c>
      <c r="D51" s="20">
        <v>1</v>
      </c>
      <c r="E51" s="20">
        <v>2</v>
      </c>
      <c r="F51" s="20">
        <v>1.7</v>
      </c>
      <c r="G51" s="20">
        <v>1</v>
      </c>
      <c r="H51" s="20">
        <f t="shared" si="0"/>
        <v>680</v>
      </c>
      <c r="I51" s="44">
        <f t="shared" si="1"/>
        <v>680</v>
      </c>
    </row>
    <row r="52" spans="1:9">
      <c r="A52" s="43" t="s">
        <v>165</v>
      </c>
      <c r="B52" s="43">
        <v>1</v>
      </c>
      <c r="C52" s="20">
        <v>200</v>
      </c>
      <c r="D52" s="20">
        <v>1</v>
      </c>
      <c r="E52" s="20">
        <v>1.75</v>
      </c>
      <c r="F52" s="20">
        <v>1.7</v>
      </c>
      <c r="G52" s="20">
        <v>1</v>
      </c>
      <c r="H52" s="20">
        <f t="shared" si="0"/>
        <v>595</v>
      </c>
      <c r="I52" s="44">
        <f t="shared" si="1"/>
        <v>595</v>
      </c>
    </row>
    <row r="53" spans="1:9">
      <c r="A53" s="43" t="s">
        <v>166</v>
      </c>
      <c r="B53" s="43">
        <v>26</v>
      </c>
      <c r="C53" s="20">
        <v>200</v>
      </c>
      <c r="D53" s="20">
        <v>1</v>
      </c>
      <c r="E53" s="20">
        <v>1</v>
      </c>
      <c r="F53" s="20">
        <v>1.3</v>
      </c>
      <c r="G53" s="20">
        <v>1</v>
      </c>
      <c r="H53" s="20">
        <f t="shared" si="0"/>
        <v>260</v>
      </c>
      <c r="I53" s="44">
        <f t="shared" si="1"/>
        <v>6760</v>
      </c>
    </row>
    <row r="54" spans="1:9">
      <c r="A54" s="43" t="s">
        <v>67</v>
      </c>
      <c r="B54" s="43">
        <v>2</v>
      </c>
      <c r="C54" s="20">
        <v>200</v>
      </c>
      <c r="D54" s="20">
        <v>1</v>
      </c>
      <c r="E54" s="20">
        <v>1.75</v>
      </c>
      <c r="F54" s="20">
        <v>1.7</v>
      </c>
      <c r="G54" s="20">
        <v>1</v>
      </c>
      <c r="H54" s="20">
        <f t="shared" si="0"/>
        <v>595</v>
      </c>
      <c r="I54" s="44">
        <f t="shared" si="1"/>
        <v>1190</v>
      </c>
    </row>
    <row r="55" spans="1:9">
      <c r="A55" s="43" t="s">
        <v>167</v>
      </c>
      <c r="B55" s="43">
        <v>1</v>
      </c>
      <c r="C55" s="20">
        <v>200</v>
      </c>
      <c r="D55" s="20">
        <v>1</v>
      </c>
      <c r="E55" s="20">
        <v>1.25</v>
      </c>
      <c r="F55" s="20">
        <v>1.7</v>
      </c>
      <c r="G55" s="20">
        <v>1</v>
      </c>
      <c r="H55" s="20">
        <f t="shared" si="0"/>
        <v>425</v>
      </c>
      <c r="I55" s="44">
        <f t="shared" si="1"/>
        <v>425</v>
      </c>
    </row>
    <row r="56" spans="1:9">
      <c r="A56" s="19"/>
      <c r="B56" s="19"/>
      <c r="C56" s="19"/>
      <c r="D56" s="19"/>
      <c r="E56" s="19"/>
      <c r="F56" s="19"/>
      <c r="G56" s="19"/>
      <c r="H56" s="19"/>
      <c r="I56" s="19"/>
    </row>
    <row r="57" spans="1:9">
      <c r="A57" s="19"/>
      <c r="B57" s="19"/>
      <c r="C57" s="19"/>
      <c r="D57" s="19"/>
      <c r="E57" s="19"/>
      <c r="F57" s="19"/>
      <c r="G57" s="19"/>
      <c r="H57" s="32"/>
      <c r="I57" s="32"/>
    </row>
    <row r="58" spans="1:9">
      <c r="A58" s="19"/>
      <c r="B58" s="19"/>
      <c r="C58" s="19"/>
      <c r="D58" s="19"/>
      <c r="E58" s="19"/>
      <c r="F58" s="19"/>
      <c r="G58" s="34" t="s">
        <v>13</v>
      </c>
      <c r="H58" s="34"/>
      <c r="I58" s="44">
        <f>SUM(I2:I57)</f>
        <v>65735</v>
      </c>
    </row>
    <row r="59" spans="1:9">
      <c r="A59" s="19"/>
      <c r="B59" s="19"/>
      <c r="C59" s="19"/>
      <c r="D59" s="19"/>
      <c r="E59" s="19"/>
      <c r="F59" s="19"/>
      <c r="G59" s="35" t="s">
        <v>14</v>
      </c>
      <c r="H59" s="35"/>
      <c r="I59" s="44">
        <f>173*250</f>
        <v>43250</v>
      </c>
    </row>
    <row r="60" spans="1:9">
      <c r="A60" s="19"/>
      <c r="B60" s="19"/>
      <c r="C60" s="19"/>
      <c r="D60" s="19"/>
      <c r="E60" s="19"/>
      <c r="F60" s="19"/>
      <c r="G60" s="19"/>
      <c r="H60" s="19"/>
      <c r="I60" s="22"/>
    </row>
    <row r="61" spans="1:9">
      <c r="A61" s="19"/>
      <c r="B61" s="19"/>
      <c r="C61" s="19"/>
      <c r="D61" s="19"/>
      <c r="E61" s="19"/>
      <c r="F61" s="19"/>
      <c r="G61" s="45" t="s">
        <v>168</v>
      </c>
      <c r="H61" s="45"/>
      <c r="I61" s="46">
        <v>27866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I9" sqref="I9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25" t="s">
        <v>117</v>
      </c>
      <c r="B1" s="26" t="s">
        <v>1</v>
      </c>
      <c r="C1" s="28" t="s">
        <v>2</v>
      </c>
      <c r="D1" s="29" t="s">
        <v>3</v>
      </c>
      <c r="E1" s="23" t="s">
        <v>4</v>
      </c>
      <c r="F1" s="24" t="s">
        <v>5</v>
      </c>
      <c r="G1" s="30" t="s">
        <v>6</v>
      </c>
      <c r="H1" s="27" t="s">
        <v>7</v>
      </c>
      <c r="I1" s="31" t="s">
        <v>8</v>
      </c>
    </row>
    <row r="2" spans="1:9">
      <c r="A2" s="19" t="s">
        <v>18</v>
      </c>
      <c r="B2" s="20">
        <f>96+196</f>
        <v>292</v>
      </c>
      <c r="C2" s="20">
        <v>100</v>
      </c>
      <c r="D2" s="20">
        <v>1</v>
      </c>
      <c r="E2" s="20">
        <v>1</v>
      </c>
      <c r="F2" s="20">
        <v>0.8</v>
      </c>
      <c r="G2" s="20">
        <v>1</v>
      </c>
      <c r="H2" s="20">
        <f>C2*D2*E2*F2*G2</f>
        <v>80</v>
      </c>
      <c r="I2" s="44">
        <f>H2*B2</f>
        <v>23360</v>
      </c>
    </row>
    <row r="3" spans="1:9">
      <c r="A3" s="19"/>
      <c r="B3" s="20"/>
      <c r="C3" s="20"/>
      <c r="D3" s="20"/>
      <c r="E3" s="20"/>
      <c r="F3" s="20"/>
      <c r="G3" s="20"/>
      <c r="H3" s="20"/>
      <c r="I3" s="44"/>
    </row>
    <row r="4" spans="1:9">
      <c r="A4" s="19"/>
      <c r="B4" s="20"/>
      <c r="C4" s="20"/>
      <c r="D4" s="20"/>
      <c r="E4" s="20"/>
      <c r="F4" s="20"/>
      <c r="G4" s="20"/>
      <c r="H4" s="20"/>
      <c r="I4" s="44"/>
    </row>
    <row r="5" spans="1:9">
      <c r="A5" s="19"/>
      <c r="B5" s="20"/>
      <c r="C5" s="20"/>
      <c r="D5" s="20"/>
      <c r="E5" s="20"/>
      <c r="F5" s="20"/>
      <c r="G5" s="20"/>
      <c r="H5" s="20"/>
      <c r="I5" s="44"/>
    </row>
    <row r="6" spans="1:9">
      <c r="A6" s="19"/>
      <c r="B6" s="32"/>
      <c r="C6" s="20"/>
      <c r="D6" s="32"/>
      <c r="E6" s="32"/>
      <c r="F6" s="32"/>
      <c r="G6" s="20"/>
      <c r="H6" s="32"/>
      <c r="I6" s="46"/>
    </row>
    <row r="7" spans="1:9">
      <c r="A7" s="19"/>
      <c r="B7" s="32"/>
      <c r="C7" s="32"/>
      <c r="D7" s="32"/>
      <c r="E7" s="32"/>
      <c r="F7" s="32"/>
      <c r="G7" s="32"/>
      <c r="H7" s="32"/>
      <c r="I7" s="46"/>
    </row>
    <row r="8" spans="1:9">
      <c r="A8" s="19"/>
      <c r="B8" s="19"/>
      <c r="C8" s="19"/>
      <c r="D8" s="19"/>
      <c r="E8" s="19"/>
      <c r="F8" s="19"/>
      <c r="G8" s="1" t="s">
        <v>13</v>
      </c>
      <c r="H8" s="1"/>
      <c r="I8" s="44">
        <f>SUM(I2:I6)</f>
        <v>23360</v>
      </c>
    </row>
    <row r="9" spans="1:9">
      <c r="A9" s="19"/>
      <c r="B9" s="19"/>
      <c r="C9" s="19"/>
      <c r="D9" s="19"/>
      <c r="E9" s="19"/>
      <c r="F9" s="19"/>
      <c r="G9" s="12" t="s">
        <v>14</v>
      </c>
      <c r="H9" s="12"/>
      <c r="I9" s="44">
        <f>19000+9600</f>
        <v>28600</v>
      </c>
    </row>
    <row r="10" spans="1:9">
      <c r="A10" s="19"/>
      <c r="B10" s="19"/>
      <c r="C10" s="19"/>
      <c r="D10" s="19"/>
      <c r="E10" s="19"/>
      <c r="F10" s="19"/>
      <c r="G10" s="19"/>
      <c r="H10" s="19"/>
      <c r="I10" s="22"/>
    </row>
    <row r="11" spans="1:9">
      <c r="A11" s="19"/>
      <c r="B11" s="19"/>
      <c r="C11" s="19"/>
      <c r="D11" s="19"/>
      <c r="E11" s="19"/>
      <c r="F11" s="19"/>
      <c r="G11" s="47" t="s">
        <v>168</v>
      </c>
      <c r="H11" s="47"/>
      <c r="I11" s="46">
        <f>11850+34200</f>
        <v>46050</v>
      </c>
    </row>
  </sheetData>
  <mergeCells count="3">
    <mergeCell ref="G8:H8"/>
    <mergeCell ref="G9:H9"/>
    <mergeCell ref="G11:H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"/>
  <sheetViews>
    <sheetView workbookViewId="0">
      <selection activeCell="E20" sqref="E20"/>
    </sheetView>
  </sheetViews>
  <sheetFormatPr defaultRowHeight="15"/>
  <sheetData>
    <row r="3" spans="2:2">
      <c r="B3" s="19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Сбербанк банкоматы</vt:lpstr>
      <vt:lpstr>Сбербанк ВСП</vt:lpstr>
      <vt:lpstr>МФЦ</vt:lpstr>
      <vt:lpstr>Home credit ТП</vt:lpstr>
      <vt:lpstr>Home credit posm</vt:lpstr>
      <vt:lpstr>Остановки</vt:lpstr>
      <vt:lpstr>Qiwi (в процессе)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msamoshkina</cp:lastModifiedBy>
  <dcterms:created xsi:type="dcterms:W3CDTF">2013-06-13T09:30:18Z</dcterms:created>
  <dcterms:modified xsi:type="dcterms:W3CDTF">2013-06-13T10:45:56Z</dcterms:modified>
</cp:coreProperties>
</file>